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akira.wabayashi\OneDrive\Documents\2018彦根市大会要項\2018年彦根市4年生大会\"/>
    </mc:Choice>
  </mc:AlternateContent>
  <xr:revisionPtr revIDLastSave="75" documentId="11_EA52FFAF17BBA5621FDB065B57271F252CC4A9F1" xr6:coauthVersionLast="40" xr6:coauthVersionMax="40" xr10:uidLastSave="{48F708E0-080E-4696-B515-2B6FA90143F3}"/>
  <bookViews>
    <workbookView xWindow="0" yWindow="0" windowWidth="19200" windowHeight="8865" activeTab="1" xr2:uid="{00000000-000D-0000-FFFF-FFFF00000000}"/>
  </bookViews>
  <sheets>
    <sheet name="情報記入シート" sheetId="2" r:id="rId1"/>
    <sheet name="星取表" sheetId="1" r:id="rId2"/>
    <sheet name="第１節" sheetId="3" r:id="rId3"/>
    <sheet name="第２節" sheetId="4" r:id="rId4"/>
    <sheet name="第３節" sheetId="5" r:id="rId5"/>
    <sheet name="第４節" sheetId="6" r:id="rId6"/>
    <sheet name="第５節" sheetId="7" r:id="rId7"/>
    <sheet name="第６節" sheetId="8" r:id="rId8"/>
    <sheet name="審判カード" sheetId="9" r:id="rId9"/>
  </sheets>
  <definedNames>
    <definedName name="_xlnm.Print_Area" localSheetId="0">情報記入シート!$A$1:$E$38</definedName>
    <definedName name="_xlnm.Print_Area" localSheetId="8">審判カード!$A$1:$BA$156</definedName>
    <definedName name="_xlnm.Print_Area" localSheetId="1">星取表!$A$1:$AL$25</definedName>
    <definedName name="_xlnm.Print_Area" localSheetId="2">第１節!$A$1:$M$44</definedName>
    <definedName name="_xlnm.Print_Area" localSheetId="3">第２節!$A$1:$M$44</definedName>
    <definedName name="_xlnm.Print_Area" localSheetId="4">第３節!$A$1:$M$44</definedName>
    <definedName name="_xlnm.Print_Area" localSheetId="5">第４節!$A$1:$M$44</definedName>
    <definedName name="_xlnm.Print_Area" localSheetId="6">第５節!$A$1:$M$44</definedName>
    <definedName name="_xlnm.Print_Area" localSheetId="7">第６節!$A$1:$M$44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25" i="1" l="1"/>
  <c r="AJ23" i="1"/>
  <c r="AJ21" i="1"/>
  <c r="AJ19" i="1"/>
  <c r="AJ17" i="1"/>
  <c r="AJ15" i="1"/>
  <c r="AJ13" i="1"/>
  <c r="AJ11" i="1"/>
  <c r="AJ9" i="1"/>
  <c r="AJ7" i="1"/>
  <c r="AJ6" i="1" l="1"/>
  <c r="AX120" i="9" l="1"/>
  <c r="AX100" i="9"/>
  <c r="AX80" i="9"/>
  <c r="AX62" i="9"/>
  <c r="AX42" i="9"/>
  <c r="AX22" i="9"/>
  <c r="AX2" i="9"/>
  <c r="AP139" i="9"/>
  <c r="AP119" i="9"/>
  <c r="AP99" i="9"/>
  <c r="AP79" i="9"/>
  <c r="AP61" i="9"/>
  <c r="AP41" i="9"/>
  <c r="AP21" i="9"/>
  <c r="AP22" i="9"/>
  <c r="AP42" i="9"/>
  <c r="AP62" i="9"/>
  <c r="AP80" i="9"/>
  <c r="AP100" i="9"/>
  <c r="AP120" i="9"/>
  <c r="O119" i="9"/>
  <c r="O99" i="9"/>
  <c r="O79" i="9"/>
  <c r="O61" i="9"/>
  <c r="O41" i="9"/>
  <c r="O21" i="9"/>
  <c r="O139" i="9"/>
  <c r="W140" i="9"/>
  <c r="O140" i="9"/>
  <c r="W120" i="9"/>
  <c r="O120" i="9"/>
  <c r="O100" i="9"/>
  <c r="O80" i="9"/>
  <c r="O62" i="9"/>
  <c r="O42" i="9"/>
  <c r="O22" i="9"/>
  <c r="W100" i="9"/>
  <c r="W80" i="9"/>
  <c r="W62" i="9"/>
  <c r="W42" i="9"/>
  <c r="W22" i="9"/>
  <c r="W2" i="9"/>
  <c r="J21" i="5"/>
  <c r="L20" i="5" s="1"/>
  <c r="B37" i="2"/>
  <c r="AE23" i="1" l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V17" i="1"/>
  <c r="V16" i="1"/>
  <c r="V15" i="1"/>
  <c r="V14" i="1"/>
  <c r="V13" i="1"/>
  <c r="V12" i="1"/>
  <c r="V11" i="1"/>
  <c r="V10" i="1"/>
  <c r="V9" i="1"/>
  <c r="V8" i="1"/>
  <c r="V7" i="1"/>
  <c r="V6" i="1"/>
  <c r="S15" i="1"/>
  <c r="S14" i="1"/>
  <c r="S13" i="1"/>
  <c r="S12" i="1"/>
  <c r="S11" i="1"/>
  <c r="S10" i="1"/>
  <c r="S9" i="1"/>
  <c r="S8" i="1"/>
  <c r="S7" i="1"/>
  <c r="S6" i="1"/>
  <c r="P13" i="1"/>
  <c r="P12" i="1"/>
  <c r="P11" i="1"/>
  <c r="P10" i="1"/>
  <c r="P9" i="1"/>
  <c r="P8" i="1"/>
  <c r="P7" i="1"/>
  <c r="P6" i="1"/>
  <c r="M11" i="1"/>
  <c r="M10" i="1"/>
  <c r="M9" i="1"/>
  <c r="M8" i="1"/>
  <c r="M7" i="1"/>
  <c r="M6" i="1"/>
  <c r="J9" i="1"/>
  <c r="J8" i="1"/>
  <c r="J7" i="1"/>
  <c r="J6" i="1"/>
  <c r="G7" i="1"/>
  <c r="G6" i="1"/>
  <c r="Z9" i="1"/>
  <c r="Z7" i="1"/>
  <c r="Z12" i="1"/>
  <c r="Q8" i="1"/>
  <c r="T8" i="1"/>
  <c r="Z8" i="1"/>
  <c r="AC21" i="1" l="1"/>
  <c r="AD21" i="1" s="1"/>
  <c r="Z17" i="1"/>
  <c r="W15" i="1"/>
  <c r="W13" i="1"/>
  <c r="AC13" i="1"/>
  <c r="W11" i="1"/>
  <c r="T13" i="1"/>
  <c r="T10" i="1"/>
  <c r="T9" i="1"/>
  <c r="T6" i="1"/>
  <c r="Q9" i="1"/>
  <c r="K9" i="1"/>
  <c r="Q15" i="1"/>
  <c r="Q11" i="1"/>
  <c r="N11" i="1"/>
  <c r="Z13" i="1"/>
  <c r="W19" i="1"/>
  <c r="Z21" i="1"/>
  <c r="AA21" i="1" s="1"/>
  <c r="AC15" i="1"/>
  <c r="AC11" i="1"/>
  <c r="K7" i="1"/>
  <c r="H7" i="1"/>
  <c r="E7" i="1"/>
  <c r="T17" i="1"/>
  <c r="AC19" i="1"/>
  <c r="AC22" i="1"/>
  <c r="AD22" i="1" s="1"/>
  <c r="AC23" i="1"/>
  <c r="AB25" i="1" s="1"/>
  <c r="Z24" i="1"/>
  <c r="Z25" i="1"/>
  <c r="AA25" i="1" s="1"/>
  <c r="AC9" i="1"/>
  <c r="W9" i="1"/>
  <c r="Z15" i="1"/>
  <c r="Z11" i="1"/>
  <c r="T11" i="1"/>
  <c r="Q13" i="1"/>
  <c r="T15" i="1"/>
  <c r="H9" i="1"/>
  <c r="N7" i="1"/>
  <c r="Q7" i="1"/>
  <c r="T7" i="1"/>
  <c r="W17" i="1"/>
  <c r="Z19" i="1"/>
  <c r="N13" i="1"/>
  <c r="N9" i="1"/>
  <c r="W7" i="1"/>
  <c r="K11" i="1"/>
  <c r="AC17" i="1"/>
  <c r="AC18" i="1"/>
  <c r="AC14" i="1"/>
  <c r="AC10" i="1"/>
  <c r="W18" i="1"/>
  <c r="W14" i="1"/>
  <c r="N10" i="1"/>
  <c r="H6" i="1"/>
  <c r="T16" i="1"/>
  <c r="E6" i="1"/>
  <c r="Z20" i="1"/>
  <c r="Z16" i="1"/>
  <c r="K8" i="1"/>
  <c r="K6" i="1"/>
  <c r="Q12" i="1"/>
  <c r="Q6" i="1"/>
  <c r="AC12" i="1"/>
  <c r="AC8" i="1"/>
  <c r="W16" i="1"/>
  <c r="W12" i="1"/>
  <c r="W8" i="1"/>
  <c r="N6" i="1"/>
  <c r="Z14" i="1"/>
  <c r="Z10" i="1"/>
  <c r="T14" i="1"/>
  <c r="H8" i="1"/>
  <c r="AC20" i="1"/>
  <c r="Z18" i="1"/>
  <c r="Z6" i="1"/>
  <c r="T12" i="1"/>
  <c r="N12" i="1"/>
  <c r="N8" i="1"/>
  <c r="W6" i="1"/>
  <c r="AC16" i="1"/>
  <c r="Q10" i="1"/>
  <c r="K10" i="1"/>
  <c r="Q14" i="1"/>
  <c r="W10" i="1"/>
  <c r="AC7" i="1"/>
  <c r="AC6" i="1"/>
  <c r="AB24" i="1" l="1"/>
  <c r="AA24" i="1" s="1"/>
  <c r="AD23" i="1"/>
  <c r="P142" i="9"/>
  <c r="F142" i="9"/>
  <c r="AQ122" i="9"/>
  <c r="AG122" i="9"/>
  <c r="P122" i="9"/>
  <c r="F122" i="9"/>
  <c r="AQ102" i="9"/>
  <c r="AG102" i="9"/>
  <c r="P102" i="9"/>
  <c r="F102" i="9"/>
  <c r="AQ82" i="9"/>
  <c r="AG82" i="9"/>
  <c r="P82" i="9"/>
  <c r="F82" i="9"/>
  <c r="AQ64" i="9"/>
  <c r="AG64" i="9"/>
  <c r="P64" i="9"/>
  <c r="F64" i="9"/>
  <c r="AQ44" i="9"/>
  <c r="AG44" i="9"/>
  <c r="P44" i="9"/>
  <c r="F44" i="9"/>
  <c r="AQ24" i="9"/>
  <c r="AG24" i="9"/>
  <c r="P24" i="9"/>
  <c r="F24" i="9"/>
  <c r="AQ4" i="9"/>
  <c r="AG4" i="9"/>
  <c r="P4" i="9"/>
  <c r="F4" i="9"/>
  <c r="C5" i="4"/>
  <c r="F141" i="9" l="1"/>
  <c r="F121" i="9"/>
  <c r="AG121" i="9"/>
  <c r="AG101" i="9"/>
  <c r="F101" i="9"/>
  <c r="AG81" i="9"/>
  <c r="F81" i="9"/>
  <c r="AG63" i="9"/>
  <c r="F63" i="9"/>
  <c r="AG43" i="9"/>
  <c r="F43" i="9"/>
  <c r="AG23" i="9"/>
  <c r="F23" i="9"/>
  <c r="F3" i="9"/>
  <c r="AG3" i="9"/>
  <c r="AP2" i="9"/>
  <c r="O2" i="9"/>
  <c r="B80" i="9"/>
  <c r="AC140" i="9" s="1"/>
  <c r="O1" i="9"/>
  <c r="B2" i="9"/>
  <c r="AC42" i="9" s="1"/>
  <c r="B100" i="9" l="1"/>
  <c r="AC100" i="9"/>
  <c r="B120" i="9"/>
  <c r="AC120" i="9"/>
  <c r="AC80" i="9"/>
  <c r="B140" i="9"/>
  <c r="AP1" i="9"/>
  <c r="B42" i="9"/>
  <c r="B22" i="9"/>
  <c r="AC22" i="9"/>
  <c r="AC2" i="9"/>
  <c r="B62" i="9" l="1"/>
  <c r="AC62" i="9"/>
  <c r="J36" i="8"/>
  <c r="E36" i="8"/>
  <c r="J35" i="8"/>
  <c r="E35" i="8"/>
  <c r="L36" i="8" s="1"/>
  <c r="J34" i="8"/>
  <c r="E34" i="8"/>
  <c r="L35" i="8" s="1"/>
  <c r="J33" i="8"/>
  <c r="E33" i="8"/>
  <c r="L34" i="8" s="1"/>
  <c r="J32" i="8"/>
  <c r="E32" i="8"/>
  <c r="L33" i="8" s="1"/>
  <c r="J31" i="8"/>
  <c r="L30" i="8" s="1"/>
  <c r="E31" i="8"/>
  <c r="L32" i="8" s="1"/>
  <c r="J30" i="8"/>
  <c r="L31" i="8" s="1"/>
  <c r="E30" i="8"/>
  <c r="J27" i="8"/>
  <c r="E27" i="8"/>
  <c r="J26" i="8"/>
  <c r="E26" i="8"/>
  <c r="L27" i="8" s="1"/>
  <c r="J25" i="8"/>
  <c r="L26" i="8" s="1"/>
  <c r="E25" i="8"/>
  <c r="J24" i="8"/>
  <c r="L25" i="8" s="1"/>
  <c r="E24" i="8"/>
  <c r="J23" i="8"/>
  <c r="E23" i="8"/>
  <c r="L24" i="8" s="1"/>
  <c r="J22" i="8"/>
  <c r="E22" i="8"/>
  <c r="L23" i="8" s="1"/>
  <c r="J21" i="8"/>
  <c r="L20" i="8" s="1"/>
  <c r="E21" i="8"/>
  <c r="L22" i="8" s="1"/>
  <c r="J20" i="8"/>
  <c r="E20" i="8"/>
  <c r="L21" i="8" s="1"/>
  <c r="C5" i="8"/>
  <c r="C3" i="8"/>
  <c r="C1" i="8"/>
  <c r="J36" i="7"/>
  <c r="E36" i="7"/>
  <c r="J35" i="7"/>
  <c r="L36" i="7" s="1"/>
  <c r="E35" i="7"/>
  <c r="J34" i="7"/>
  <c r="L35" i="7" s="1"/>
  <c r="E34" i="7"/>
  <c r="J33" i="7"/>
  <c r="L34" i="7" s="1"/>
  <c r="E33" i="7"/>
  <c r="J32" i="7"/>
  <c r="L33" i="7" s="1"/>
  <c r="E32" i="7"/>
  <c r="J31" i="7"/>
  <c r="L30" i="7" s="1"/>
  <c r="E31" i="7"/>
  <c r="L32" i="7" s="1"/>
  <c r="J30" i="7"/>
  <c r="E30" i="7"/>
  <c r="L31" i="7" s="1"/>
  <c r="J27" i="7"/>
  <c r="E27" i="7"/>
  <c r="J26" i="7"/>
  <c r="E26" i="7"/>
  <c r="L27" i="7" s="1"/>
  <c r="J25" i="7"/>
  <c r="L26" i="7" s="1"/>
  <c r="E25" i="7"/>
  <c r="J24" i="7"/>
  <c r="L25" i="7" s="1"/>
  <c r="E24" i="7"/>
  <c r="J23" i="7"/>
  <c r="L24" i="7" s="1"/>
  <c r="E23" i="7"/>
  <c r="J22" i="7"/>
  <c r="E22" i="7"/>
  <c r="L23" i="7" s="1"/>
  <c r="J21" i="7"/>
  <c r="L20" i="7" s="1"/>
  <c r="E21" i="7"/>
  <c r="L22" i="7" s="1"/>
  <c r="J20" i="7"/>
  <c r="E20" i="7"/>
  <c r="L21" i="7" s="1"/>
  <c r="C5" i="7"/>
  <c r="C3" i="7"/>
  <c r="C1" i="7"/>
  <c r="J36" i="6"/>
  <c r="E36" i="6"/>
  <c r="J35" i="6"/>
  <c r="E35" i="6"/>
  <c r="L36" i="6" s="1"/>
  <c r="J34" i="6"/>
  <c r="E34" i="6"/>
  <c r="L35" i="6" s="1"/>
  <c r="J33" i="6"/>
  <c r="L34" i="6" s="1"/>
  <c r="E33" i="6"/>
  <c r="J32" i="6"/>
  <c r="L33" i="6" s="1"/>
  <c r="E32" i="6"/>
  <c r="J31" i="6"/>
  <c r="L32" i="6" s="1"/>
  <c r="E31" i="6"/>
  <c r="L30" i="6" s="1"/>
  <c r="J30" i="6"/>
  <c r="E30" i="6"/>
  <c r="L31" i="6" s="1"/>
  <c r="J27" i="6"/>
  <c r="E27" i="6"/>
  <c r="J26" i="6"/>
  <c r="E26" i="6"/>
  <c r="L27" i="6" s="1"/>
  <c r="J25" i="6"/>
  <c r="E25" i="6"/>
  <c r="L26" i="6" s="1"/>
  <c r="J24" i="6"/>
  <c r="L25" i="6" s="1"/>
  <c r="E24" i="6"/>
  <c r="J23" i="6"/>
  <c r="L24" i="6" s="1"/>
  <c r="E23" i="6"/>
  <c r="J22" i="6"/>
  <c r="L23" i="6" s="1"/>
  <c r="E22" i="6"/>
  <c r="J21" i="6"/>
  <c r="L22" i="6" s="1"/>
  <c r="E21" i="6"/>
  <c r="L20" i="6" s="1"/>
  <c r="J20" i="6"/>
  <c r="L21" i="6" s="1"/>
  <c r="E20" i="6"/>
  <c r="C5" i="6"/>
  <c r="C3" i="6"/>
  <c r="C1" i="6"/>
  <c r="J36" i="5"/>
  <c r="E36" i="5"/>
  <c r="J35" i="5"/>
  <c r="E35" i="5"/>
  <c r="L36" i="5" s="1"/>
  <c r="J34" i="5"/>
  <c r="L35" i="5" s="1"/>
  <c r="E34" i="5"/>
  <c r="J33" i="5"/>
  <c r="E33" i="5"/>
  <c r="L34" i="5" s="1"/>
  <c r="J32" i="5"/>
  <c r="L33" i="5" s="1"/>
  <c r="E32" i="5"/>
  <c r="J31" i="5"/>
  <c r="L30" i="5" s="1"/>
  <c r="E31" i="5"/>
  <c r="L32" i="5" s="1"/>
  <c r="J30" i="5"/>
  <c r="L31" i="5" s="1"/>
  <c r="E30" i="5"/>
  <c r="J27" i="5"/>
  <c r="E27" i="5"/>
  <c r="J26" i="5"/>
  <c r="L27" i="5" s="1"/>
  <c r="E26" i="5"/>
  <c r="J25" i="5"/>
  <c r="L26" i="5" s="1"/>
  <c r="E25" i="5"/>
  <c r="J24" i="5"/>
  <c r="E24" i="5"/>
  <c r="L25" i="5" s="1"/>
  <c r="J23" i="5"/>
  <c r="L24" i="5" s="1"/>
  <c r="E23" i="5"/>
  <c r="J22" i="5"/>
  <c r="E22" i="5"/>
  <c r="L23" i="5" s="1"/>
  <c r="E21" i="5"/>
  <c r="L22" i="5" s="1"/>
  <c r="J20" i="5"/>
  <c r="E20" i="5"/>
  <c r="L21" i="5" s="1"/>
  <c r="C5" i="5"/>
  <c r="C3" i="5"/>
  <c r="C1" i="5"/>
  <c r="J36" i="4"/>
  <c r="E36" i="4"/>
  <c r="J35" i="4"/>
  <c r="E35" i="4"/>
  <c r="L36" i="4" s="1"/>
  <c r="J34" i="4"/>
  <c r="L35" i="4" s="1"/>
  <c r="E34" i="4"/>
  <c r="J33" i="4"/>
  <c r="L34" i="4" s="1"/>
  <c r="E33" i="4"/>
  <c r="J32" i="4"/>
  <c r="L33" i="4" s="1"/>
  <c r="E32" i="4"/>
  <c r="J31" i="4"/>
  <c r="L30" i="4" s="1"/>
  <c r="E31" i="4"/>
  <c r="L32" i="4" s="1"/>
  <c r="J30" i="4"/>
  <c r="L31" i="4" s="1"/>
  <c r="E30" i="4"/>
  <c r="J27" i="4"/>
  <c r="E27" i="4"/>
  <c r="J26" i="4"/>
  <c r="E26" i="4"/>
  <c r="L27" i="4" s="1"/>
  <c r="J25" i="4"/>
  <c r="L26" i="4" s="1"/>
  <c r="E25" i="4"/>
  <c r="J24" i="4"/>
  <c r="L25" i="4" s="1"/>
  <c r="E24" i="4"/>
  <c r="J23" i="4"/>
  <c r="L24" i="4" s="1"/>
  <c r="E23" i="4"/>
  <c r="J22" i="4"/>
  <c r="E22" i="4"/>
  <c r="L23" i="4" s="1"/>
  <c r="J21" i="4"/>
  <c r="L20" i="4" s="1"/>
  <c r="E21" i="4"/>
  <c r="L22" i="4" s="1"/>
  <c r="J20" i="4"/>
  <c r="E20" i="4"/>
  <c r="L21" i="4" s="1"/>
  <c r="C3" i="4"/>
  <c r="C1" i="4"/>
  <c r="J36" i="3"/>
  <c r="E36" i="3"/>
  <c r="J35" i="3"/>
  <c r="L36" i="3" s="1"/>
  <c r="E35" i="3"/>
  <c r="J34" i="3"/>
  <c r="E34" i="3"/>
  <c r="L35" i="3" s="1"/>
  <c r="J33" i="3"/>
  <c r="E33" i="3"/>
  <c r="L34" i="3" s="1"/>
  <c r="J32" i="3"/>
  <c r="L33" i="3" s="1"/>
  <c r="E32" i="3"/>
  <c r="J31" i="3"/>
  <c r="L30" i="3" s="1"/>
  <c r="E31" i="3"/>
  <c r="L32" i="3" s="1"/>
  <c r="J30" i="3"/>
  <c r="E30" i="3"/>
  <c r="L31" i="3" s="1"/>
  <c r="J27" i="3"/>
  <c r="E27" i="3"/>
  <c r="J26" i="3"/>
  <c r="E26" i="3"/>
  <c r="L27" i="3" s="1"/>
  <c r="J25" i="3"/>
  <c r="E25" i="3"/>
  <c r="L26" i="3" s="1"/>
  <c r="J24" i="3"/>
  <c r="E24" i="3"/>
  <c r="L25" i="3" s="1"/>
  <c r="J23" i="3"/>
  <c r="L24" i="3" s="1"/>
  <c r="E23" i="3"/>
  <c r="J22" i="3"/>
  <c r="E22" i="3"/>
  <c r="L23" i="3" s="1"/>
  <c r="J21" i="3"/>
  <c r="L20" i="3" s="1"/>
  <c r="E21" i="3"/>
  <c r="L22" i="3" s="1"/>
  <c r="J20" i="3"/>
  <c r="E20" i="3"/>
  <c r="L21" i="3" s="1"/>
  <c r="C5" i="3"/>
  <c r="C3" i="3"/>
  <c r="C1" i="3"/>
  <c r="Y25" i="1"/>
  <c r="W25" i="1"/>
  <c r="V25" i="1"/>
  <c r="T25" i="1"/>
  <c r="S25" i="1"/>
  <c r="Q25" i="1"/>
  <c r="R25" i="1" s="1"/>
  <c r="P25" i="1"/>
  <c r="N25" i="1"/>
  <c r="M25" i="1"/>
  <c r="K25" i="1"/>
  <c r="J25" i="1"/>
  <c r="H25" i="1"/>
  <c r="G25" i="1"/>
  <c r="E25" i="1"/>
  <c r="D25" i="1"/>
  <c r="B25" i="1"/>
  <c r="C25" i="1" s="1"/>
  <c r="Y24" i="1"/>
  <c r="W24" i="1"/>
  <c r="X24" i="1" s="1"/>
  <c r="V24" i="1"/>
  <c r="T24" i="1"/>
  <c r="S24" i="1"/>
  <c r="Q24" i="1"/>
  <c r="R24" i="1" s="1"/>
  <c r="P24" i="1"/>
  <c r="N24" i="1"/>
  <c r="M24" i="1"/>
  <c r="K24" i="1"/>
  <c r="J24" i="1"/>
  <c r="H24" i="1"/>
  <c r="G24" i="1"/>
  <c r="E24" i="1"/>
  <c r="D24" i="1"/>
  <c r="B24" i="1"/>
  <c r="A24" i="1"/>
  <c r="AC5" i="1" s="1"/>
  <c r="Y23" i="1"/>
  <c r="W23" i="1"/>
  <c r="V23" i="1"/>
  <c r="T23" i="1"/>
  <c r="S23" i="1"/>
  <c r="Q23" i="1"/>
  <c r="P23" i="1"/>
  <c r="N23" i="1"/>
  <c r="M23" i="1"/>
  <c r="J23" i="1"/>
  <c r="H23" i="1"/>
  <c r="G23" i="1"/>
  <c r="E23" i="1"/>
  <c r="F23" i="1" s="1"/>
  <c r="D23" i="1"/>
  <c r="B23" i="1"/>
  <c r="Y22" i="1"/>
  <c r="W22" i="1"/>
  <c r="X22" i="1" s="1"/>
  <c r="V22" i="1"/>
  <c r="T22" i="1"/>
  <c r="S22" i="1"/>
  <c r="Q22" i="1"/>
  <c r="R22" i="1" s="1"/>
  <c r="P22" i="1"/>
  <c r="N22" i="1"/>
  <c r="M22" i="1"/>
  <c r="K22" i="1"/>
  <c r="L22" i="1" s="1"/>
  <c r="J22" i="1"/>
  <c r="H22" i="1"/>
  <c r="G22" i="1"/>
  <c r="E22" i="1"/>
  <c r="F22" i="1" s="1"/>
  <c r="D22" i="1"/>
  <c r="B22" i="1"/>
  <c r="A22" i="1"/>
  <c r="Z5" i="1" s="1"/>
  <c r="V21" i="1"/>
  <c r="T21" i="1"/>
  <c r="U21" i="1" s="1"/>
  <c r="S21" i="1"/>
  <c r="Q21" i="1"/>
  <c r="P21" i="1"/>
  <c r="N21" i="1"/>
  <c r="O21" i="1" s="1"/>
  <c r="M21" i="1"/>
  <c r="K21" i="1"/>
  <c r="L21" i="1" s="1"/>
  <c r="J21" i="1"/>
  <c r="H21" i="1"/>
  <c r="G21" i="1"/>
  <c r="E21" i="1"/>
  <c r="D21" i="1"/>
  <c r="B21" i="1"/>
  <c r="AD20" i="1"/>
  <c r="AA20" i="1"/>
  <c r="V20" i="1"/>
  <c r="T20" i="1"/>
  <c r="S20" i="1"/>
  <c r="Q20" i="1"/>
  <c r="P20" i="1"/>
  <c r="N20" i="1"/>
  <c r="O20" i="1" s="1"/>
  <c r="M20" i="1"/>
  <c r="K20" i="1"/>
  <c r="L20" i="1" s="1"/>
  <c r="J20" i="1"/>
  <c r="H20" i="1"/>
  <c r="G20" i="1"/>
  <c r="E20" i="1"/>
  <c r="D20" i="1"/>
  <c r="B20" i="1"/>
  <c r="A20" i="1"/>
  <c r="AD19" i="1"/>
  <c r="AA19" i="1"/>
  <c r="X19" i="1"/>
  <c r="Q19" i="1"/>
  <c r="P19" i="1"/>
  <c r="N19" i="1"/>
  <c r="O19" i="1" s="1"/>
  <c r="M19" i="1"/>
  <c r="K19" i="1"/>
  <c r="J19" i="1"/>
  <c r="H19" i="1"/>
  <c r="G19" i="1"/>
  <c r="E19" i="1"/>
  <c r="D19" i="1"/>
  <c r="B19" i="1"/>
  <c r="AD18" i="1"/>
  <c r="AA18" i="1"/>
  <c r="X18" i="1"/>
  <c r="S18" i="1"/>
  <c r="Q18" i="1"/>
  <c r="P18" i="1"/>
  <c r="N18" i="1"/>
  <c r="M18" i="1"/>
  <c r="K18" i="1"/>
  <c r="J18" i="1"/>
  <c r="H18" i="1"/>
  <c r="G18" i="1"/>
  <c r="E18" i="1"/>
  <c r="D18" i="1"/>
  <c r="B18" i="1"/>
  <c r="A18" i="1"/>
  <c r="T5" i="1" s="1"/>
  <c r="AD17" i="1"/>
  <c r="AA17" i="1"/>
  <c r="X17" i="1"/>
  <c r="P17" i="1"/>
  <c r="N17" i="1"/>
  <c r="O17" i="1" s="1"/>
  <c r="M17" i="1"/>
  <c r="K17" i="1"/>
  <c r="J17" i="1"/>
  <c r="H17" i="1"/>
  <c r="G17" i="1"/>
  <c r="E17" i="1"/>
  <c r="D17" i="1"/>
  <c r="B17" i="1"/>
  <c r="C17" i="1" s="1"/>
  <c r="AD16" i="1"/>
  <c r="AA16" i="1"/>
  <c r="X16" i="1"/>
  <c r="U16" i="1"/>
  <c r="P16" i="1"/>
  <c r="N16" i="1"/>
  <c r="M16" i="1"/>
  <c r="K16" i="1"/>
  <c r="J16" i="1"/>
  <c r="H16" i="1"/>
  <c r="G16" i="1"/>
  <c r="E16" i="1"/>
  <c r="D16" i="1"/>
  <c r="B16" i="1"/>
  <c r="C16" i="1" s="1"/>
  <c r="A16" i="1"/>
  <c r="Q5" i="1" s="1"/>
  <c r="AD15" i="1"/>
  <c r="AA15" i="1"/>
  <c r="X15" i="1"/>
  <c r="U15" i="1"/>
  <c r="R15" i="1"/>
  <c r="M15" i="1"/>
  <c r="K15" i="1"/>
  <c r="J15" i="1"/>
  <c r="H15" i="1"/>
  <c r="G15" i="1"/>
  <c r="E15" i="1"/>
  <c r="D15" i="1"/>
  <c r="B15" i="1"/>
  <c r="C15" i="1" s="1"/>
  <c r="AD14" i="1"/>
  <c r="AA14" i="1"/>
  <c r="X14" i="1"/>
  <c r="U14" i="1"/>
  <c r="R14" i="1"/>
  <c r="M14" i="1"/>
  <c r="K14" i="1"/>
  <c r="L14" i="1" s="1"/>
  <c r="J14" i="1"/>
  <c r="H14" i="1"/>
  <c r="G14" i="1"/>
  <c r="E14" i="1"/>
  <c r="D14" i="1"/>
  <c r="B14" i="1"/>
  <c r="A14" i="1"/>
  <c r="N5" i="1" s="1"/>
  <c r="AD13" i="1"/>
  <c r="K23" i="1"/>
  <c r="AA13" i="1"/>
  <c r="X13" i="1"/>
  <c r="U13" i="1"/>
  <c r="R13" i="1"/>
  <c r="O13" i="1"/>
  <c r="J13" i="1"/>
  <c r="H13" i="1"/>
  <c r="G13" i="1"/>
  <c r="E13" i="1"/>
  <c r="D13" i="1"/>
  <c r="B13" i="1"/>
  <c r="AD12" i="1"/>
  <c r="AA12" i="1"/>
  <c r="X12" i="1"/>
  <c r="U12" i="1"/>
  <c r="R12" i="1"/>
  <c r="O12" i="1"/>
  <c r="J12" i="1"/>
  <c r="H12" i="1"/>
  <c r="I12" i="1" s="1"/>
  <c r="G12" i="1"/>
  <c r="E12" i="1"/>
  <c r="D12" i="1"/>
  <c r="B12" i="1"/>
  <c r="A12" i="1"/>
  <c r="K5" i="1" s="1"/>
  <c r="AD11" i="1"/>
  <c r="AA11" i="1"/>
  <c r="X11" i="1"/>
  <c r="U11" i="1"/>
  <c r="R11" i="1"/>
  <c r="O11" i="1"/>
  <c r="L11" i="1"/>
  <c r="G11" i="1"/>
  <c r="E11" i="1"/>
  <c r="D11" i="1"/>
  <c r="B11" i="1"/>
  <c r="AD10" i="1"/>
  <c r="AA10" i="1"/>
  <c r="X10" i="1"/>
  <c r="U10" i="1"/>
  <c r="R10" i="1"/>
  <c r="O10" i="1"/>
  <c r="L10" i="1"/>
  <c r="G10" i="1"/>
  <c r="E10" i="1"/>
  <c r="D10" i="1"/>
  <c r="B10" i="1"/>
  <c r="A10" i="1"/>
  <c r="H5" i="1" s="1"/>
  <c r="AD9" i="1"/>
  <c r="AA9" i="1"/>
  <c r="X9" i="1"/>
  <c r="U9" i="1"/>
  <c r="R9" i="1"/>
  <c r="O9" i="1"/>
  <c r="L9" i="1"/>
  <c r="I9" i="1"/>
  <c r="D9" i="1"/>
  <c r="B9" i="1"/>
  <c r="C9" i="1" s="1"/>
  <c r="AD8" i="1"/>
  <c r="AA8" i="1"/>
  <c r="X8" i="1"/>
  <c r="U8" i="1"/>
  <c r="R8" i="1"/>
  <c r="O8" i="1"/>
  <c r="L8" i="1"/>
  <c r="I8" i="1"/>
  <c r="D8" i="1"/>
  <c r="B8" i="1"/>
  <c r="C8" i="1" s="1"/>
  <c r="A8" i="1"/>
  <c r="E5" i="1" s="1"/>
  <c r="AD7" i="1"/>
  <c r="AA7" i="1"/>
  <c r="X7" i="1"/>
  <c r="U7" i="1"/>
  <c r="R7" i="1"/>
  <c r="O7" i="1"/>
  <c r="L7" i="1"/>
  <c r="I7" i="1"/>
  <c r="F7" i="1"/>
  <c r="AD6" i="1"/>
  <c r="AA6" i="1"/>
  <c r="X6" i="1"/>
  <c r="U6" i="1"/>
  <c r="R6" i="1"/>
  <c r="O6" i="1"/>
  <c r="L6" i="1"/>
  <c r="I6" i="1"/>
  <c r="F6" i="1"/>
  <c r="A6" i="1"/>
  <c r="B5" i="1" s="1"/>
  <c r="W5" i="1"/>
  <c r="L1" i="1"/>
  <c r="C16" i="8"/>
  <c r="B31" i="2"/>
  <c r="C16" i="7" s="1"/>
  <c r="B25" i="2"/>
  <c r="C16" i="6" s="1"/>
  <c r="B19" i="2"/>
  <c r="C16" i="5" s="1"/>
  <c r="B13" i="2"/>
  <c r="C16" i="4" s="1"/>
  <c r="B7" i="2"/>
  <c r="C16" i="3" s="1"/>
  <c r="O22" i="1" l="1"/>
  <c r="C14" i="1"/>
  <c r="U24" i="1"/>
  <c r="R18" i="1"/>
  <c r="U20" i="1"/>
  <c r="O18" i="1"/>
  <c r="F20" i="1"/>
  <c r="I25" i="1"/>
  <c r="U22" i="1"/>
  <c r="C22" i="1"/>
  <c r="C23" i="1"/>
  <c r="X23" i="1"/>
  <c r="C20" i="1"/>
  <c r="C19" i="1"/>
  <c r="L16" i="1"/>
  <c r="C12" i="1"/>
  <c r="C13" i="1"/>
  <c r="C24" i="1"/>
  <c r="O16" i="1"/>
  <c r="O24" i="1"/>
  <c r="L25" i="1"/>
  <c r="O25" i="1"/>
  <c r="O23" i="1"/>
  <c r="L18" i="1"/>
  <c r="F15" i="1"/>
  <c r="C10" i="1"/>
  <c r="F24" i="1"/>
  <c r="F25" i="1"/>
  <c r="I24" i="1"/>
  <c r="U25" i="1"/>
  <c r="L24" i="1"/>
  <c r="X25" i="1"/>
  <c r="R23" i="1"/>
  <c r="U23" i="1"/>
  <c r="I22" i="1"/>
  <c r="I23" i="1"/>
  <c r="C21" i="1"/>
  <c r="F21" i="1"/>
  <c r="I21" i="1"/>
  <c r="R21" i="1"/>
  <c r="I20" i="1"/>
  <c r="R20" i="1"/>
  <c r="C18" i="1"/>
  <c r="F19" i="1"/>
  <c r="F18" i="1"/>
  <c r="I19" i="1"/>
  <c r="I18" i="1"/>
  <c r="L19" i="1"/>
  <c r="F16" i="1"/>
  <c r="F17" i="1"/>
  <c r="I17" i="1"/>
  <c r="L17" i="1"/>
  <c r="I16" i="1"/>
  <c r="L15" i="1"/>
  <c r="F14" i="1"/>
  <c r="I14" i="1"/>
  <c r="I15" i="1"/>
  <c r="F12" i="1"/>
  <c r="F13" i="1"/>
  <c r="I13" i="1"/>
  <c r="C11" i="1"/>
  <c r="F11" i="1"/>
  <c r="F10" i="1"/>
  <c r="AF8" i="1"/>
  <c r="AH8" i="1" s="1"/>
  <c r="AF9" i="1"/>
  <c r="AG9" i="1" s="1"/>
  <c r="AF6" i="1"/>
  <c r="AH6" i="1" s="1"/>
  <c r="AF7" i="1"/>
  <c r="AH7" i="1" s="1"/>
  <c r="L23" i="1"/>
  <c r="S19" i="1"/>
  <c r="R19" i="1" s="1"/>
  <c r="U17" i="1"/>
  <c r="AF12" i="1" l="1"/>
  <c r="AG12" i="1" s="1"/>
  <c r="AF22" i="1"/>
  <c r="AH22" i="1" s="1"/>
  <c r="AF10" i="1"/>
  <c r="AG10" i="1" s="1"/>
  <c r="AF25" i="1"/>
  <c r="AG25" i="1" s="1"/>
  <c r="AF11" i="1"/>
  <c r="AG11" i="1" s="1"/>
  <c r="AF19" i="1"/>
  <c r="AG19" i="1" s="1"/>
  <c r="AF15" i="1"/>
  <c r="AH15" i="1" s="1"/>
  <c r="AF23" i="1"/>
  <c r="AH23" i="1" s="1"/>
  <c r="AF13" i="1"/>
  <c r="AG13" i="1" s="1"/>
  <c r="AF14" i="1"/>
  <c r="AH14" i="1" s="1"/>
  <c r="AF16" i="1"/>
  <c r="AH16" i="1" s="1"/>
  <c r="AF24" i="1"/>
  <c r="AH24" i="1" s="1"/>
  <c r="AF20" i="1"/>
  <c r="AG20" i="1" s="1"/>
  <c r="AF18" i="1"/>
  <c r="AG18" i="1" s="1"/>
  <c r="AF21" i="1"/>
  <c r="AF17" i="1"/>
  <c r="AH17" i="1" s="1"/>
  <c r="AG6" i="1"/>
  <c r="AI6" i="1" s="1"/>
  <c r="AK6" i="1" s="1"/>
  <c r="AH9" i="1"/>
  <c r="AI9" i="1" s="1"/>
  <c r="AL9" i="1" s="1"/>
  <c r="AG8" i="1"/>
  <c r="AI8" i="1" s="1"/>
  <c r="AK8" i="1" s="1"/>
  <c r="AG7" i="1"/>
  <c r="AI7" i="1" s="1"/>
  <c r="AL7" i="1" s="1"/>
  <c r="AG22" i="1" l="1"/>
  <c r="AI22" i="1" s="1"/>
  <c r="AK22" i="1" s="1"/>
  <c r="AH12" i="1"/>
  <c r="AI12" i="1" s="1"/>
  <c r="AK12" i="1" s="1"/>
  <c r="AH10" i="1"/>
  <c r="AI10" i="1" s="1"/>
  <c r="AK10" i="1" s="1"/>
  <c r="AH25" i="1"/>
  <c r="AI25" i="1" s="1"/>
  <c r="AL25" i="1" s="1"/>
  <c r="AH11" i="1"/>
  <c r="AI11" i="1" s="1"/>
  <c r="AL11" i="1" s="1"/>
  <c r="AH19" i="1"/>
  <c r="AI19" i="1" s="1"/>
  <c r="AL19" i="1" s="1"/>
  <c r="AG15" i="1"/>
  <c r="AI15" i="1" s="1"/>
  <c r="AL15" i="1" s="1"/>
  <c r="AG23" i="1"/>
  <c r="AI23" i="1" s="1"/>
  <c r="AL23" i="1" s="1"/>
  <c r="AH13" i="1"/>
  <c r="AI13" i="1" s="1"/>
  <c r="AL13" i="1" s="1"/>
  <c r="AG14" i="1"/>
  <c r="AI14" i="1" s="1"/>
  <c r="AK14" i="1" s="1"/>
  <c r="AG16" i="1"/>
  <c r="AI16" i="1" s="1"/>
  <c r="AK16" i="1" s="1"/>
  <c r="AG24" i="1"/>
  <c r="AI24" i="1" s="1"/>
  <c r="AK24" i="1" s="1"/>
  <c r="AH20" i="1"/>
  <c r="AI20" i="1" s="1"/>
  <c r="AK20" i="1" s="1"/>
  <c r="AH18" i="1"/>
  <c r="AI18" i="1" s="1"/>
  <c r="AK18" i="1" s="1"/>
  <c r="AH21" i="1"/>
  <c r="AG21" i="1"/>
  <c r="AG17" i="1"/>
  <c r="AI17" i="1" s="1"/>
  <c r="AL17" i="1" s="1"/>
  <c r="AI21" i="1" l="1"/>
  <c r="AL21" i="1" s="1"/>
  <c r="AJ14" i="1" l="1"/>
  <c r="AJ10" i="1"/>
  <c r="AJ22" i="1"/>
  <c r="AJ8" i="1"/>
  <c r="AJ12" i="1"/>
  <c r="AJ18" i="1"/>
  <c r="AJ20" i="1"/>
  <c r="AJ16" i="1"/>
  <c r="AJ24" i="1"/>
</calcChain>
</file>

<file path=xl/sharedStrings.xml><?xml version="1.0" encoding="utf-8"?>
<sst xmlns="http://schemas.openxmlformats.org/spreadsheetml/2006/main" count="859" uniqueCount="169">
  <si>
    <t>チーム名</t>
    <rPh sb="3" eb="4">
      <t>メイ</t>
    </rPh>
    <phoneticPr fontId="3"/>
  </si>
  <si>
    <t>勝点</t>
    <rPh sb="0" eb="1">
      <t>カチ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</si>
  <si>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</si>
  <si>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</si>
  <si>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</t>
    <phoneticPr fontId="3"/>
  </si>
  <si>
    <t>順位</t>
    <rPh sb="0" eb="2">
      <t>ジュンイ</t>
    </rPh>
    <phoneticPr fontId="3"/>
  </si>
  <si>
    <t>勝</t>
  </si>
  <si>
    <t>○</t>
  </si>
  <si>
    <t>勝点</t>
  </si>
  <si>
    <t>引</t>
  </si>
  <si>
    <t>△</t>
  </si>
  <si>
    <t>負</t>
  </si>
  <si>
    <t>●</t>
  </si>
  <si>
    <t>リーグ戦名</t>
  </si>
  <si>
    <t>第一節情報入力</t>
  </si>
  <si>
    <t>開催日</t>
  </si>
  <si>
    <t>会場</t>
  </si>
  <si>
    <t>参加チーム</t>
  </si>
  <si>
    <t>会場責任チーム</t>
    <phoneticPr fontId="3"/>
  </si>
  <si>
    <t>第二節情報入力</t>
    <rPh sb="5" eb="7">
      <t>ニュウリョク</t>
    </rPh>
    <phoneticPr fontId="3"/>
  </si>
  <si>
    <t>第三節情報入力</t>
    <rPh sb="5" eb="7">
      <t>ニュウリョク</t>
    </rPh>
    <phoneticPr fontId="3"/>
  </si>
  <si>
    <t>第四節情報入力</t>
    <rPh sb="5" eb="7">
      <t>ニュウリョク</t>
    </rPh>
    <phoneticPr fontId="3"/>
  </si>
  <si>
    <t>第五節情報入力</t>
    <rPh sb="1" eb="2">
      <t>ゴ</t>
    </rPh>
    <rPh sb="5" eb="7">
      <t>ニュウリョク</t>
    </rPh>
    <phoneticPr fontId="3"/>
  </si>
  <si>
    <t>第六節情報入力</t>
    <rPh sb="1" eb="2">
      <t>ロク</t>
    </rPh>
    <rPh sb="5" eb="7">
      <t>ニュウリョク</t>
    </rPh>
    <phoneticPr fontId="3"/>
  </si>
  <si>
    <t>会場責任チーム</t>
    <phoneticPr fontId="3"/>
  </si>
  <si>
    <t>試合時間</t>
    <phoneticPr fontId="3"/>
  </si>
  <si>
    <t>コート</t>
    <phoneticPr fontId="3"/>
  </si>
  <si>
    <t>会場準備</t>
    <phoneticPr fontId="3"/>
  </si>
  <si>
    <t>会場責任</t>
    <phoneticPr fontId="3"/>
  </si>
  <si>
    <t>ＮＯ</t>
  </si>
  <si>
    <t>留意事項</t>
  </si>
  <si>
    <t>試合時間</t>
  </si>
  <si>
    <t>９：００～</t>
  </si>
  <si>
    <t>９：４０～</t>
  </si>
  <si>
    <t>１０：２０～</t>
  </si>
  <si>
    <t>１１：００～</t>
  </si>
  <si>
    <t>１１：４０～</t>
  </si>
  <si>
    <t>１５分ー５分ー１５分　（８人制）</t>
  </si>
  <si>
    <t>60m×40m（基本）</t>
    <phoneticPr fontId="3"/>
  </si>
  <si>
    <t>ペナルティアーク半径7m、ゴールエリア4m、センターサークル半径7m）</t>
  </si>
  <si>
    <t>全チーム1名</t>
    <rPh sb="0" eb="1">
      <t>ゼン</t>
    </rPh>
    <rPh sb="5" eb="6">
      <t>メイ</t>
    </rPh>
    <phoneticPr fontId="3"/>
  </si>
  <si>
    <t>対戦カード（A２コート）</t>
    <phoneticPr fontId="3"/>
  </si>
  <si>
    <t>（ペナルティエリア12m、ペナルティマーク8m、</t>
  </si>
  <si>
    <t>ｖｓ</t>
  </si>
  <si>
    <t>審判</t>
  </si>
  <si>
    <t>日      程</t>
    <phoneticPr fontId="3"/>
  </si>
  <si>
    <t>会      場</t>
    <phoneticPr fontId="3"/>
  </si>
  <si>
    <t>後始末</t>
    <phoneticPr fontId="3"/>
  </si>
  <si>
    <t>対戦カード（A1コート）</t>
    <phoneticPr fontId="3"/>
  </si>
  <si>
    <t>※会場後始末：最終試合の２チームで行う。（トンボかけも）</t>
    <phoneticPr fontId="3"/>
  </si>
  <si>
    <t>第２節</t>
    <phoneticPr fontId="2"/>
  </si>
  <si>
    <t>第１節</t>
    <phoneticPr fontId="3"/>
  </si>
  <si>
    <t>第３節</t>
    <phoneticPr fontId="2"/>
  </si>
  <si>
    <t>第４節</t>
    <phoneticPr fontId="2"/>
  </si>
  <si>
    <t>第５節</t>
    <phoneticPr fontId="2"/>
  </si>
  <si>
    <t>第６節</t>
    <phoneticPr fontId="2"/>
  </si>
  <si>
    <t>１３：４０～</t>
    <phoneticPr fontId="3"/>
  </si>
  <si>
    <t>９：４０～</t>
    <phoneticPr fontId="3"/>
  </si>
  <si>
    <t>１２：２０～</t>
    <phoneticPr fontId="2"/>
  </si>
  <si>
    <t>１３：００～</t>
    <phoneticPr fontId="2"/>
  </si>
  <si>
    <t>１２：２０～</t>
    <phoneticPr fontId="2"/>
  </si>
  <si>
    <t>１３：００～</t>
    <phoneticPr fontId="2"/>
  </si>
  <si>
    <t>※会場責任チームは、試合結果をプライマリー若林まで連絡して下さい。</t>
    <rPh sb="21" eb="23">
      <t>ワカバヤシ</t>
    </rPh>
    <rPh sb="25" eb="27">
      <t>レンラク</t>
    </rPh>
    <phoneticPr fontId="3"/>
  </si>
  <si>
    <t>（primary.s.c.since1993@gmail.com）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</si>
  <si>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</si>
  <si>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</si>
  <si>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</si>
  <si>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</si>
  <si>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</si>
  <si>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</si>
  <si>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</si>
  <si>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</si>
  <si>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</si>
  <si>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</si>
  <si>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１２：２０～</t>
    <phoneticPr fontId="2"/>
  </si>
  <si>
    <t>１３：００～</t>
    <phoneticPr fontId="2"/>
  </si>
  <si>
    <t>１３：４０～</t>
    <phoneticPr fontId="2"/>
  </si>
  <si>
    <t>１０：２０～</t>
    <phoneticPr fontId="3"/>
  </si>
  <si>
    <t>１１：００～</t>
    <phoneticPr fontId="3"/>
  </si>
  <si>
    <t>１１：４０～</t>
    <phoneticPr fontId="3"/>
  </si>
  <si>
    <t>１２：２０～</t>
    <phoneticPr fontId="3"/>
  </si>
  <si>
    <t>１３：００～</t>
    <phoneticPr fontId="3"/>
  </si>
  <si>
    <t>１３：４０～</t>
    <phoneticPr fontId="2"/>
  </si>
  <si>
    <t>１１：４０～</t>
    <phoneticPr fontId="2"/>
  </si>
  <si>
    <t>※会場責任チームは、試合結果をプライマリー若林まで連絡して下さい。</t>
    <rPh sb="21" eb="22">
      <t>ワカ</t>
    </rPh>
    <rPh sb="22" eb="23">
      <t>ハヤシ</t>
    </rPh>
    <rPh sb="25" eb="27">
      <t>レンラク</t>
    </rPh>
    <phoneticPr fontId="3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</si>
  <si>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</si>
  <si>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</si>
  <si>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</si>
  <si>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</si>
  <si>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</si>
  <si>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</si>
  <si>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</si>
  <si>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</si>
  <si>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</si>
  <si>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</si>
  <si>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会場未定</t>
    <rPh sb="0" eb="2">
      <t>カイジョウ</t>
    </rPh>
    <rPh sb="2" eb="4">
      <t>ミテイ</t>
    </rPh>
    <phoneticPr fontId="2"/>
  </si>
  <si>
    <t>星取表</t>
    <rPh sb="0" eb="2">
      <t>ホシトリ</t>
    </rPh>
    <rPh sb="2" eb="3">
      <t>ヒョウ</t>
    </rPh>
    <phoneticPr fontId="2"/>
  </si>
  <si>
    <t>審判記録カード</t>
    <rPh sb="0" eb="2">
      <t>シンパン</t>
    </rPh>
    <rPh sb="2" eb="4">
      <t>キロク</t>
    </rPh>
    <phoneticPr fontId="3"/>
  </si>
  <si>
    <t>大会名</t>
    <rPh sb="0" eb="2">
      <t>タイカイ</t>
    </rPh>
    <rPh sb="2" eb="3">
      <t>メイ</t>
    </rPh>
    <phoneticPr fontId="3"/>
  </si>
  <si>
    <t>試合会場</t>
    <rPh sb="0" eb="2">
      <t>シアイ</t>
    </rPh>
    <rPh sb="2" eb="4">
      <t>カイジョウ</t>
    </rPh>
    <phoneticPr fontId="3"/>
  </si>
  <si>
    <t>主審</t>
    <rPh sb="0" eb="2">
      <t>シュシン</t>
    </rPh>
    <phoneticPr fontId="2"/>
  </si>
  <si>
    <t>開始時間</t>
    <rPh sb="0" eb="2">
      <t>カイシ</t>
    </rPh>
    <rPh sb="2" eb="4">
      <t>ジカン</t>
    </rPh>
    <phoneticPr fontId="3"/>
  </si>
  <si>
    <r>
      <t>試合時間</t>
    </r>
    <r>
      <rPr>
        <sz val="9"/>
        <rFont val="HG丸ｺﾞｼｯｸM-PRO"/>
        <family val="3"/>
        <charset val="128"/>
      </rPr>
      <t>　３０分</t>
    </r>
    <rPh sb="0" eb="2">
      <t>シアイ</t>
    </rPh>
    <rPh sb="2" eb="4">
      <t>ジカン</t>
    </rPh>
    <rPh sb="7" eb="8">
      <t>フン</t>
    </rPh>
    <phoneticPr fontId="3"/>
  </si>
  <si>
    <t>同点の場合</t>
    <rPh sb="0" eb="2">
      <t>ドウテン</t>
    </rPh>
    <rPh sb="3" eb="5">
      <t>バアイ</t>
    </rPh>
    <phoneticPr fontId="3"/>
  </si>
  <si>
    <t>引分/延長　 分/Vゴール/PK</t>
    <phoneticPr fontId="3"/>
  </si>
  <si>
    <t>PK結果</t>
    <rPh sb="2" eb="4">
      <t>ケッカ</t>
    </rPh>
    <phoneticPr fontId="3"/>
  </si>
  <si>
    <t>チーム
名称</t>
    <rPh sb="4" eb="6">
      <t>メイショウ</t>
    </rPh>
    <phoneticPr fontId="3"/>
  </si>
  <si>
    <t>番号</t>
    <rPh sb="0" eb="2">
      <t>バンゴウ</t>
    </rPh>
    <phoneticPr fontId="3"/>
  </si>
  <si>
    <t>○☓</t>
    <phoneticPr fontId="3"/>
  </si>
  <si>
    <t>色:</t>
    <rPh sb="0" eb="1">
      <t>イロ</t>
    </rPh>
    <phoneticPr fontId="3"/>
  </si>
  <si>
    <t>Kick OFF</t>
    <phoneticPr fontId="3"/>
  </si>
  <si>
    <t>前半</t>
    <rPh sb="0" eb="2">
      <t>ゼンハン</t>
    </rPh>
    <phoneticPr fontId="3"/>
  </si>
  <si>
    <t>後半</t>
    <rPh sb="0" eb="2">
      <t>コウハン</t>
    </rPh>
    <phoneticPr fontId="3"/>
  </si>
  <si>
    <t>合計</t>
    <rPh sb="0" eb="2">
      <t>ゴウケイ</t>
    </rPh>
    <phoneticPr fontId="3"/>
  </si>
  <si>
    <t>日時</t>
    <rPh sb="0" eb="2">
      <t>ニチジ</t>
    </rPh>
    <phoneticPr fontId="2"/>
  </si>
  <si>
    <t>大会名</t>
    <rPh sb="0" eb="2">
      <t>タイカイ</t>
    </rPh>
    <rPh sb="2" eb="3">
      <t>メイ</t>
    </rPh>
    <phoneticPr fontId="2"/>
  </si>
  <si>
    <t>9：00～</t>
    <phoneticPr fontId="2"/>
  </si>
  <si>
    <t>9：40～</t>
    <phoneticPr fontId="2"/>
  </si>
  <si>
    <t>10：20～</t>
    <phoneticPr fontId="2"/>
  </si>
  <si>
    <t>11：00～</t>
    <phoneticPr fontId="2"/>
  </si>
  <si>
    <t>11：40～</t>
    <phoneticPr fontId="2"/>
  </si>
  <si>
    <t>12：20～</t>
    <phoneticPr fontId="2"/>
  </si>
  <si>
    <t>13：00～</t>
    <phoneticPr fontId="2"/>
  </si>
  <si>
    <t>13：40～</t>
    <phoneticPr fontId="2"/>
  </si>
  <si>
    <t>場所</t>
    <rPh sb="0" eb="2">
      <t>バショ</t>
    </rPh>
    <phoneticPr fontId="2"/>
  </si>
  <si>
    <t>情報入力欄</t>
    <rPh sb="0" eb="2">
      <t>ジョウホウ</t>
    </rPh>
    <rPh sb="2" eb="4">
      <t>ニュウリョク</t>
    </rPh>
    <rPh sb="4" eb="5">
      <t>ラン</t>
    </rPh>
    <phoneticPr fontId="2"/>
  </si>
  <si>
    <t>北部U１０リーグ戦</t>
    <rPh sb="0" eb="2">
      <t>ホクブ</t>
    </rPh>
    <rPh sb="8" eb="9">
      <t>セン</t>
    </rPh>
    <phoneticPr fontId="3"/>
  </si>
  <si>
    <t>荒神山Aコート（２面）</t>
    <rPh sb="0" eb="2">
      <t>コウジン</t>
    </rPh>
    <rPh sb="2" eb="3">
      <t>ヤマ</t>
    </rPh>
    <rPh sb="9" eb="10">
      <t>メン</t>
    </rPh>
    <phoneticPr fontId="2"/>
  </si>
  <si>
    <t>平成３０年　７月　８日（日）</t>
    <rPh sb="0" eb="2">
      <t>ヘイセイ</t>
    </rPh>
    <rPh sb="4" eb="5">
      <t>ネン</t>
    </rPh>
    <rPh sb="7" eb="8">
      <t>ガツ</t>
    </rPh>
    <rPh sb="10" eb="11">
      <t>ニチ</t>
    </rPh>
    <rPh sb="12" eb="13">
      <t>ニチ</t>
    </rPh>
    <phoneticPr fontId="3"/>
  </si>
  <si>
    <t>愛荘町秦荘グラウンド（２面）</t>
    <rPh sb="0" eb="3">
      <t>アイショウチョウ</t>
    </rPh>
    <rPh sb="3" eb="5">
      <t>ハタショウ</t>
    </rPh>
    <rPh sb="12" eb="13">
      <t>メン</t>
    </rPh>
    <phoneticPr fontId="3"/>
  </si>
  <si>
    <t>平成３０年　７月１６日（月）</t>
    <rPh sb="12" eb="13">
      <t>ゲツ</t>
    </rPh>
    <phoneticPr fontId="3"/>
  </si>
  <si>
    <t>平成３０年　６月１７日（日）</t>
    <rPh sb="0" eb="2">
      <t>ヘイセイ</t>
    </rPh>
    <rPh sb="4" eb="5">
      <t>ネン</t>
    </rPh>
    <rPh sb="7" eb="8">
      <t>ガツ</t>
    </rPh>
    <rPh sb="10" eb="11">
      <t>ニチ</t>
    </rPh>
    <rPh sb="12" eb="13">
      <t>ニチ</t>
    </rPh>
    <phoneticPr fontId="3"/>
  </si>
  <si>
    <t>多賀B＆G多目的グラウンド（２面）</t>
    <rPh sb="0" eb="2">
      <t>タガ</t>
    </rPh>
    <rPh sb="5" eb="8">
      <t>タモクテキ</t>
    </rPh>
    <rPh sb="15" eb="16">
      <t>メン</t>
    </rPh>
    <phoneticPr fontId="2"/>
  </si>
  <si>
    <t>ﾌﾟﾗｲﾏﾘｰA</t>
    <phoneticPr fontId="3"/>
  </si>
  <si>
    <t>多賀</t>
    <rPh sb="0" eb="2">
      <t>タガ</t>
    </rPh>
    <phoneticPr fontId="3"/>
  </si>
  <si>
    <t>愛知</t>
    <rPh sb="0" eb="2">
      <t>エチ</t>
    </rPh>
    <phoneticPr fontId="3"/>
  </si>
  <si>
    <t>彦根</t>
    <rPh sb="0" eb="2">
      <t>ヒコネ</t>
    </rPh>
    <phoneticPr fontId="2"/>
  </si>
  <si>
    <t>金城</t>
    <rPh sb="0" eb="2">
      <t>キンジョウ</t>
    </rPh>
    <phoneticPr fontId="3"/>
  </si>
  <si>
    <t>旭森</t>
    <rPh sb="0" eb="2">
      <t>アサヒノモリ</t>
    </rPh>
    <phoneticPr fontId="3"/>
  </si>
  <si>
    <t>豊栄</t>
    <rPh sb="0" eb="2">
      <t>ホウエイ</t>
    </rPh>
    <phoneticPr fontId="3"/>
  </si>
  <si>
    <t>ﾌﾟﾗｲﾏﾘｰB</t>
    <phoneticPr fontId="3"/>
  </si>
  <si>
    <t>審判</t>
    <rPh sb="0" eb="2">
      <t>シンパン</t>
    </rPh>
    <phoneticPr fontId="2"/>
  </si>
  <si>
    <t xml:space="preserve">   ：   ～</t>
    <phoneticPr fontId="2"/>
  </si>
  <si>
    <t>金城</t>
    <rPh sb="0" eb="2">
      <t>キンジョウ</t>
    </rPh>
    <phoneticPr fontId="2"/>
  </si>
  <si>
    <t>愛知</t>
    <rPh sb="0" eb="2">
      <t>エチ</t>
    </rPh>
    <phoneticPr fontId="2"/>
  </si>
  <si>
    <t>ﾌﾟﾗｲﾏﾘｰA</t>
    <phoneticPr fontId="2"/>
  </si>
  <si>
    <t>多賀</t>
    <rPh sb="0" eb="2">
      <t>タガ</t>
    </rPh>
    <phoneticPr fontId="2"/>
  </si>
  <si>
    <t>ﾌﾟﾗｲﾏﾘｰB</t>
    <phoneticPr fontId="2"/>
  </si>
  <si>
    <t>旭森</t>
    <rPh sb="0" eb="2">
      <t>アサヒノモリ</t>
    </rPh>
    <phoneticPr fontId="2"/>
  </si>
  <si>
    <t>亀山</t>
    <rPh sb="0" eb="2">
      <t>カメヤマ</t>
    </rPh>
    <phoneticPr fontId="2"/>
  </si>
  <si>
    <t>豊栄</t>
    <rPh sb="0" eb="2">
      <t>ホウエイ</t>
    </rPh>
    <phoneticPr fontId="2"/>
  </si>
  <si>
    <t>後始末は最終試合の４チームが行う。</t>
    <phoneticPr fontId="2"/>
  </si>
  <si>
    <t>後始末は最終試合の４チームが行う。</t>
    <phoneticPr fontId="3"/>
  </si>
  <si>
    <t>全チーム2名</t>
    <rPh sb="0" eb="1">
      <t>ゼン</t>
    </rPh>
    <rPh sb="5" eb="6">
      <t>メイ</t>
    </rPh>
    <phoneticPr fontId="3"/>
  </si>
  <si>
    <t>平成３０年１２月２４日（月）</t>
    <rPh sb="0" eb="2">
      <t>ヘイセイ</t>
    </rPh>
    <rPh sb="4" eb="5">
      <t>ネン</t>
    </rPh>
    <rPh sb="7" eb="8">
      <t>ガツ</t>
    </rPh>
    <rPh sb="10" eb="11">
      <t>ニチ</t>
    </rPh>
    <rPh sb="12" eb="13">
      <t>ゲツ</t>
    </rPh>
    <phoneticPr fontId="2"/>
  </si>
  <si>
    <t>荒神山Aコート（２面）</t>
    <rPh sb="0" eb="2">
      <t>コウジン</t>
    </rPh>
    <rPh sb="2" eb="3">
      <t>ヤマ</t>
    </rPh>
    <rPh sb="9" eb="10">
      <t>メン</t>
    </rPh>
    <phoneticPr fontId="3"/>
  </si>
  <si>
    <t>亀山</t>
    <rPh sb="0" eb="2">
      <t>カメヤマ</t>
    </rPh>
    <phoneticPr fontId="3"/>
  </si>
  <si>
    <t>北部 U10リーグ戦 第４節</t>
    <rPh sb="0" eb="2">
      <t>ホクブ</t>
    </rPh>
    <rPh sb="9" eb="10">
      <t>セン</t>
    </rPh>
    <rPh sb="11" eb="12">
      <t>ダイ</t>
    </rPh>
    <rPh sb="13" eb="14">
      <t>セツ</t>
    </rPh>
    <phoneticPr fontId="2"/>
  </si>
  <si>
    <t>荒神山 A１ｺｰﾄ</t>
    <rPh sb="0" eb="2">
      <t>コウジン</t>
    </rPh>
    <rPh sb="2" eb="3">
      <t>ヤマ</t>
    </rPh>
    <phoneticPr fontId="2"/>
  </si>
  <si>
    <t>荒神山 A２ｺｰﾄ</t>
    <rPh sb="0" eb="2">
      <t>コウジン</t>
    </rPh>
    <rPh sb="2" eb="3">
      <t>ヤマ</t>
    </rPh>
    <phoneticPr fontId="2"/>
  </si>
  <si>
    <t>J＆P＆K</t>
    <phoneticPr fontId="2"/>
  </si>
  <si>
    <t>ﾌﾟﾗｲﾏﾘｰB</t>
    <phoneticPr fontId="2"/>
  </si>
  <si>
    <t>J＆P＆K</t>
    <phoneticPr fontId="2"/>
  </si>
  <si>
    <t>ﾌﾟﾗｲﾏﾘｰB</t>
    <phoneticPr fontId="2"/>
  </si>
  <si>
    <t>ﾌﾟﾗｲﾏﾘｰA</t>
    <phoneticPr fontId="2"/>
  </si>
  <si>
    <t>H30年 12月24日</t>
    <phoneticPr fontId="2"/>
  </si>
  <si>
    <t>平成３１年　２月２４日（日）</t>
    <rPh sb="0" eb="2">
      <t>ヘイセイ</t>
    </rPh>
    <rPh sb="4" eb="5">
      <t>ネン</t>
    </rPh>
    <rPh sb="7" eb="8">
      <t>ガツ</t>
    </rPh>
    <rPh sb="10" eb="11">
      <t>ニチ</t>
    </rPh>
    <rPh sb="12" eb="13">
      <t>ニチ</t>
    </rPh>
    <phoneticPr fontId="2"/>
  </si>
  <si>
    <t>平成３１年　３月　３日（日）</t>
    <rPh sb="0" eb="2">
      <t>ヘイセイ</t>
    </rPh>
    <rPh sb="4" eb="5">
      <t>ネン</t>
    </rPh>
    <rPh sb="7" eb="8">
      <t>ガツ</t>
    </rPh>
    <rPh sb="10" eb="11">
      <t>ニチ</t>
    </rPh>
    <rPh sb="12" eb="13">
      <t>ニチ</t>
    </rPh>
    <phoneticPr fontId="3"/>
  </si>
  <si>
    <t>P＆K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</si>
</sst>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_);[Red]\(0\)"/>
    <numFmt numFmtId="178" formatCode="&quot;+&quot;0;&quot;-&quot;0;&quot;±&quot;0"/>
    <numFmt numFmtId="179" formatCode="[$-F800]dddd\,\ mmmm\ dd\,\ yyyy"/>
  </numFmts>
  <fonts count="52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FFFFFF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 diagonalDown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dashed">
        <color indexed="22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 style="dashed">
        <color theme="0" tint="-0.249977111117893"/>
      </top>
      <bottom/>
      <diagonal/>
    </border>
    <border>
      <left style="dashed">
        <color theme="0" tint="-0.249977111117893"/>
      </left>
      <right style="medium">
        <color indexed="64"/>
      </right>
      <top/>
      <bottom/>
      <diagonal/>
    </border>
    <border>
      <left/>
      <right/>
      <top style="dashed">
        <color theme="0" tint="-0.249977111117893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theme="0" tint="-0.249977111117893"/>
      </bottom>
      <diagonal/>
    </border>
  </borders>
  <cellStyleXfs count="2">
    <xf numFmtId="0" fontId="0" fillId="0" borderId="0">
      <alignment vertical="center"/>
    </xf>
    <xf numFmtId="0" fontId="23" fillId="0" borderId="0">
      <alignment vertical="center"/>
    </xf>
  </cellStyleXfs>
  <cellXfs count="520">
    <xf numFmtId="0" fontId="0" fillId="0" borderId="0" xfId="0">
      <alignment vertical="center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/>
    <xf numFmtId="176" fontId="7" fillId="0" borderId="15" xfId="0" applyNumberFormat="1" applyFont="1" applyFill="1" applyBorder="1" applyAlignment="1">
      <alignment horizontal="center" vertical="distributed" shrinkToFit="1"/>
    </xf>
    <xf numFmtId="176" fontId="7" fillId="0" borderId="52" xfId="0" applyNumberFormat="1" applyFont="1" applyFill="1" applyBorder="1" applyAlignment="1">
      <alignment horizontal="center" vertical="distributed" shrinkToFit="1"/>
    </xf>
    <xf numFmtId="0" fontId="8" fillId="0" borderId="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176" fontId="7" fillId="3" borderId="51" xfId="0" applyNumberFormat="1" applyFont="1" applyFill="1" applyBorder="1" applyAlignment="1">
      <alignment horizontal="center" vertical="distributed" shrinkToFit="1"/>
    </xf>
    <xf numFmtId="176" fontId="7" fillId="3" borderId="52" xfId="0" applyNumberFormat="1" applyFont="1" applyFill="1" applyBorder="1" applyAlignment="1">
      <alignment horizontal="center" vertical="distributed" shrinkToFit="1"/>
    </xf>
    <xf numFmtId="176" fontId="7" fillId="3" borderId="15" xfId="0" applyNumberFormat="1" applyFont="1" applyFill="1" applyBorder="1" applyAlignment="1">
      <alignment horizontal="center" vertical="distributed" shrinkToFit="1"/>
    </xf>
    <xf numFmtId="176" fontId="7" fillId="0" borderId="30" xfId="0" applyNumberFormat="1" applyFont="1" applyFill="1" applyBorder="1" applyAlignment="1">
      <alignment horizontal="center" vertical="distributed" shrinkToFit="1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68" xfId="0" applyFont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79" fontId="10" fillId="0" borderId="0" xfId="0" applyNumberFormat="1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Fill="1" applyBorder="1" applyAlignment="1">
      <alignment horizontal="center" vertical="center" shrinkToFit="1"/>
    </xf>
    <xf numFmtId="179" fontId="10" fillId="0" borderId="0" xfId="0" applyNumberFormat="1" applyFont="1" applyAlignment="1" applyProtection="1">
      <alignment vertical="center"/>
      <protection locked="0"/>
    </xf>
    <xf numFmtId="0" fontId="13" fillId="0" borderId="84" xfId="0" applyFont="1" applyBorder="1" applyAlignment="1" applyProtection="1">
      <alignment horizontal="center" vertical="center" shrinkToFit="1"/>
      <protection locked="0"/>
    </xf>
    <xf numFmtId="0" fontId="13" fillId="0" borderId="85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2" fillId="0" borderId="0" xfId="0" applyFont="1" applyAlignment="1" applyProtection="1">
      <alignment vertical="center"/>
      <protection locked="0"/>
    </xf>
    <xf numFmtId="0" fontId="10" fillId="0" borderId="0" xfId="0" applyNumberFormat="1" applyFont="1" applyAlignment="1">
      <alignment horizontal="right" vertical="center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 shrinkToFit="1"/>
    </xf>
    <xf numFmtId="0" fontId="10" fillId="0" borderId="3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NumberFormat="1" applyFont="1" applyAlignment="1" applyProtection="1">
      <alignment horizontal="left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shrinkToFit="1"/>
    </xf>
    <xf numFmtId="0" fontId="13" fillId="0" borderId="93" xfId="0" applyFont="1" applyBorder="1" applyAlignment="1" applyProtection="1">
      <alignment horizontal="center" vertical="center" shrinkToFit="1"/>
      <protection locked="0"/>
    </xf>
    <xf numFmtId="0" fontId="10" fillId="5" borderId="0" xfId="0" applyFont="1" applyFill="1" applyBorder="1" applyAlignment="1">
      <alignment horizontal="center" vertical="center" shrinkToFit="1"/>
    </xf>
    <xf numFmtId="0" fontId="13" fillId="5" borderId="0" xfId="0" applyFont="1" applyFill="1" applyBorder="1" applyAlignment="1" applyProtection="1">
      <alignment horizontal="center" vertical="center" shrinkToFit="1"/>
      <protection locked="0"/>
    </xf>
    <xf numFmtId="0" fontId="10" fillId="0" borderId="84" xfId="0" applyFont="1" applyBorder="1" applyAlignment="1">
      <alignment horizontal="center" vertical="center" shrinkToFit="1"/>
    </xf>
    <xf numFmtId="0" fontId="10" fillId="0" borderId="87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 shrinkToFit="1"/>
    </xf>
    <xf numFmtId="0" fontId="10" fillId="5" borderId="87" xfId="0" applyFont="1" applyFill="1" applyBorder="1" applyAlignment="1">
      <alignment horizontal="center" vertical="center" shrinkToFit="1"/>
    </xf>
    <xf numFmtId="0" fontId="10" fillId="5" borderId="88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Alignment="1" applyProtection="1">
      <alignment horizont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0" fillId="0" borderId="96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/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3" fillId="0" borderId="98" xfId="0" applyNumberFormat="1" applyFont="1" applyBorder="1" applyAlignment="1" applyProtection="1">
      <alignment horizontal="center" vertical="center" shrinkToFit="1"/>
      <protection locked="0"/>
    </xf>
    <xf numFmtId="0" fontId="13" fillId="0" borderId="98" xfId="0" applyFont="1" applyBorder="1" applyAlignment="1" applyProtection="1">
      <alignment horizontal="center" vertical="center" shrinkToFit="1"/>
      <protection locked="0"/>
    </xf>
    <xf numFmtId="0" fontId="13" fillId="0" borderId="100" xfId="0" applyFont="1" applyBorder="1" applyAlignment="1" applyProtection="1">
      <alignment horizontal="center" vertical="center" shrinkToFit="1"/>
      <protection locked="0"/>
    </xf>
    <xf numFmtId="0" fontId="13" fillId="0" borderId="99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" fillId="5" borderId="98" xfId="0" applyNumberFormat="1" applyFont="1" applyFill="1" applyBorder="1" applyAlignment="1" applyProtection="1">
      <alignment horizontal="center" vertical="center" shrinkToFit="1"/>
      <protection locked="0"/>
    </xf>
    <xf numFmtId="0" fontId="13" fillId="5" borderId="98" xfId="0" applyFont="1" applyFill="1" applyBorder="1" applyAlignment="1" applyProtection="1">
      <alignment horizontal="center" vertical="center" shrinkToFit="1"/>
      <protection locked="0"/>
    </xf>
    <xf numFmtId="0" fontId="13" fillId="5" borderId="100" xfId="0" applyFont="1" applyFill="1" applyBorder="1" applyAlignment="1" applyProtection="1">
      <alignment horizontal="center" vertical="center" shrinkToFit="1"/>
      <protection locked="0"/>
    </xf>
    <xf numFmtId="0" fontId="13" fillId="5" borderId="99" xfId="0" applyFont="1" applyFill="1" applyBorder="1" applyAlignment="1" applyProtection="1">
      <alignment horizontal="center" vertical="center" shrinkToFit="1"/>
      <protection locked="0"/>
    </xf>
    <xf numFmtId="0" fontId="13" fillId="0" borderId="102" xfId="0" applyFont="1" applyBorder="1" applyAlignment="1" applyProtection="1">
      <alignment horizontal="center" vertical="center" shrinkToFit="1"/>
      <protection locked="0"/>
    </xf>
    <xf numFmtId="0" fontId="13" fillId="0" borderId="103" xfId="0" applyFont="1" applyBorder="1" applyAlignment="1" applyProtection="1">
      <alignment horizontal="center" vertical="center" shrinkToFit="1"/>
      <protection locked="0"/>
    </xf>
    <xf numFmtId="0" fontId="13" fillId="0" borderId="101" xfId="0" applyFont="1" applyBorder="1" applyAlignment="1" applyProtection="1">
      <alignment horizontal="center" vertical="center" shrinkToFit="1"/>
      <protection locked="0"/>
    </xf>
    <xf numFmtId="0" fontId="10" fillId="0" borderId="105" xfId="0" applyFont="1" applyBorder="1" applyAlignment="1">
      <alignment horizontal="center" vertical="center" shrinkToFit="1"/>
    </xf>
    <xf numFmtId="0" fontId="10" fillId="0" borderId="104" xfId="0" applyFont="1" applyBorder="1" applyAlignment="1">
      <alignment horizontal="center" vertical="center" shrinkToFit="1"/>
    </xf>
    <xf numFmtId="0" fontId="13" fillId="0" borderId="87" xfId="0" applyFont="1" applyBorder="1" applyAlignment="1" applyProtection="1">
      <alignment horizontal="center" vertical="center" shrinkToFit="1"/>
      <protection locked="0"/>
    </xf>
    <xf numFmtId="0" fontId="13" fillId="0" borderId="88" xfId="0" applyFont="1" applyBorder="1" applyAlignment="1" applyProtection="1">
      <alignment horizontal="center" vertical="center" shrinkToFit="1"/>
      <protection locked="0"/>
    </xf>
    <xf numFmtId="0" fontId="13" fillId="0" borderId="106" xfId="0" applyFont="1" applyBorder="1" applyAlignment="1" applyProtection="1">
      <alignment horizontal="center" vertical="center" shrinkToFit="1"/>
      <protection locked="0"/>
    </xf>
    <xf numFmtId="0" fontId="13" fillId="0" borderId="97" xfId="0" applyFont="1" applyBorder="1" applyAlignment="1" applyProtection="1">
      <alignment horizontal="center" vertical="center" shrinkToFit="1"/>
      <protection locked="0"/>
    </xf>
    <xf numFmtId="0" fontId="13" fillId="0" borderId="106" xfId="0" applyNumberFormat="1" applyFont="1" applyBorder="1" applyAlignment="1" applyProtection="1">
      <alignment horizontal="center" vertical="center" shrinkToFit="1"/>
      <protection locked="0"/>
    </xf>
    <xf numFmtId="177" fontId="13" fillId="0" borderId="84" xfId="0" applyNumberFormat="1" applyFont="1" applyBorder="1" applyAlignment="1" applyProtection="1">
      <alignment horizontal="center" vertical="center" shrinkToFit="1"/>
      <protection locked="0"/>
    </xf>
    <xf numFmtId="177" fontId="13" fillId="0" borderId="93" xfId="0" applyNumberFormat="1" applyFont="1" applyBorder="1" applyAlignment="1" applyProtection="1">
      <alignment horizontal="center" vertical="center" shrinkToFit="1"/>
      <protection locked="0"/>
    </xf>
    <xf numFmtId="177" fontId="13" fillId="0" borderId="85" xfId="0" applyNumberFormat="1" applyFont="1" applyBorder="1" applyAlignment="1" applyProtection="1">
      <alignment horizontal="center" vertical="center" shrinkToFit="1"/>
      <protection locked="0"/>
    </xf>
    <xf numFmtId="177" fontId="13" fillId="0" borderId="98" xfId="0" applyNumberFormat="1" applyFont="1" applyBorder="1" applyAlignment="1" applyProtection="1">
      <alignment horizontal="center" vertical="center" shrinkToFit="1"/>
      <protection locked="0"/>
    </xf>
    <xf numFmtId="177" fontId="13" fillId="0" borderId="100" xfId="0" applyNumberFormat="1" applyFont="1" applyBorder="1" applyAlignment="1" applyProtection="1">
      <alignment horizontal="center" vertical="center" shrinkToFit="1"/>
      <protection locked="0"/>
    </xf>
    <xf numFmtId="177" fontId="13" fillId="0" borderId="99" xfId="0" applyNumberFormat="1" applyFont="1" applyBorder="1" applyAlignment="1" applyProtection="1">
      <alignment horizontal="center" vertical="center" shrinkToFit="1"/>
      <protection locked="0"/>
    </xf>
    <xf numFmtId="0" fontId="10" fillId="5" borderId="96" xfId="0" applyFont="1" applyFill="1" applyBorder="1" applyAlignment="1">
      <alignment horizontal="center" vertical="center" shrinkToFit="1"/>
    </xf>
    <xf numFmtId="0" fontId="13" fillId="5" borderId="102" xfId="0" applyFont="1" applyFill="1" applyBorder="1" applyAlignment="1" applyProtection="1">
      <alignment horizontal="center" vertical="center" shrinkToFit="1"/>
      <protection locked="0"/>
    </xf>
    <xf numFmtId="0" fontId="13" fillId="5" borderId="103" xfId="0" applyFont="1" applyFill="1" applyBorder="1" applyAlignment="1" applyProtection="1">
      <alignment horizontal="center" vertical="center" shrinkToFit="1"/>
      <protection locked="0"/>
    </xf>
    <xf numFmtId="0" fontId="13" fillId="5" borderId="101" xfId="0" applyFont="1" applyFill="1" applyBorder="1" applyAlignment="1" applyProtection="1">
      <alignment horizontal="center" vertical="center" shrinkToFit="1"/>
      <protection locked="0"/>
    </xf>
    <xf numFmtId="0" fontId="10" fillId="5" borderId="105" xfId="0" applyFont="1" applyFill="1" applyBorder="1" applyAlignment="1">
      <alignment horizontal="center" vertical="center" shrinkToFit="1"/>
    </xf>
    <xf numFmtId="0" fontId="10" fillId="5" borderId="108" xfId="0" applyFont="1" applyFill="1" applyBorder="1" applyAlignment="1">
      <alignment horizontal="center" vertical="center" shrinkToFit="1"/>
    </xf>
    <xf numFmtId="0" fontId="10" fillId="0" borderId="108" xfId="0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6" fillId="0" borderId="0" xfId="0" applyFont="1" applyAlignment="1"/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>
      <alignment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179" fontId="34" fillId="0" borderId="0" xfId="0" applyNumberFormat="1" applyFont="1" applyAlignment="1" applyProtection="1">
      <alignment vertical="center"/>
      <protection locked="0"/>
    </xf>
    <xf numFmtId="179" fontId="34" fillId="0" borderId="0" xfId="0" applyNumberFormat="1" applyFont="1" applyAlignment="1" applyProtection="1">
      <alignment horizontal="left" vertical="center"/>
    </xf>
    <xf numFmtId="0" fontId="34" fillId="0" borderId="0" xfId="0" applyNumberFormat="1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/>
    <xf numFmtId="0" fontId="34" fillId="0" borderId="0" xfId="0" applyNumberFormat="1" applyFont="1" applyAlignment="1">
      <alignment horizontal="right" vertical="center"/>
    </xf>
    <xf numFmtId="0" fontId="34" fillId="0" borderId="68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70" xfId="0" applyFont="1" applyFill="1" applyBorder="1" applyAlignment="1">
      <alignment horizontal="center" vertical="center"/>
    </xf>
    <xf numFmtId="0" fontId="36" fillId="0" borderId="102" xfId="0" applyFont="1" applyBorder="1" applyAlignment="1" applyProtection="1">
      <alignment horizontal="center" vertical="center" shrinkToFit="1"/>
      <protection locked="0"/>
    </xf>
    <xf numFmtId="0" fontId="34" fillId="0" borderId="87" xfId="0" applyFont="1" applyBorder="1" applyAlignment="1">
      <alignment horizontal="center" vertical="center" shrinkToFit="1"/>
    </xf>
    <xf numFmtId="0" fontId="36" fillId="0" borderId="98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vertical="center" shrinkToFit="1"/>
    </xf>
    <xf numFmtId="0" fontId="37" fillId="0" borderId="0" xfId="0" applyFont="1">
      <alignment vertical="center"/>
    </xf>
    <xf numFmtId="0" fontId="36" fillId="0" borderId="98" xfId="0" applyFont="1" applyBorder="1" applyAlignment="1" applyProtection="1">
      <alignment horizontal="center" vertical="center" shrinkToFit="1"/>
      <protection locked="0"/>
    </xf>
    <xf numFmtId="0" fontId="34" fillId="0" borderId="74" xfId="0" applyFont="1" applyFill="1" applyBorder="1" applyAlignment="1">
      <alignment horizontal="center" vertical="center"/>
    </xf>
    <xf numFmtId="0" fontId="36" fillId="0" borderId="103" xfId="0" applyFont="1" applyBorder="1" applyAlignment="1" applyProtection="1">
      <alignment horizontal="center" vertical="center" shrinkToFit="1"/>
      <protection locked="0"/>
    </xf>
    <xf numFmtId="0" fontId="34" fillId="0" borderId="96" xfId="0" applyFont="1" applyBorder="1" applyAlignment="1">
      <alignment horizontal="center" vertical="center" shrinkToFit="1"/>
    </xf>
    <xf numFmtId="0" fontId="36" fillId="0" borderId="100" xfId="0" applyFont="1" applyBorder="1" applyAlignment="1" applyProtection="1">
      <alignment horizontal="center" vertical="center" shrinkToFit="1"/>
      <protection locked="0"/>
    </xf>
    <xf numFmtId="0" fontId="34" fillId="0" borderId="78" xfId="0" applyFont="1" applyFill="1" applyBorder="1" applyAlignment="1">
      <alignment horizontal="center" vertical="center"/>
    </xf>
    <xf numFmtId="0" fontId="36" fillId="0" borderId="101" xfId="0" applyFont="1" applyBorder="1" applyAlignment="1" applyProtection="1">
      <alignment horizontal="center" vertical="center" shrinkToFit="1"/>
      <protection locked="0"/>
    </xf>
    <xf numFmtId="0" fontId="34" fillId="0" borderId="88" xfId="0" applyFont="1" applyBorder="1" applyAlignment="1">
      <alignment horizontal="center" vertical="center" shrinkToFit="1"/>
    </xf>
    <xf numFmtId="0" fontId="36" fillId="0" borderId="99" xfId="0" applyFont="1" applyBorder="1" applyAlignment="1" applyProtection="1">
      <alignment horizontal="center" vertical="center" shrinkToFit="1"/>
      <protection locked="0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6" fillId="0" borderId="0" xfId="0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 shrinkToFit="1"/>
    </xf>
    <xf numFmtId="0" fontId="34" fillId="0" borderId="105" xfId="0" applyFont="1" applyBorder="1" applyAlignment="1">
      <alignment horizontal="center" vertical="center" shrinkToFit="1"/>
    </xf>
    <xf numFmtId="0" fontId="34" fillId="0" borderId="104" xfId="0" applyFont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28" fillId="0" borderId="0" xfId="0" applyFont="1" applyBorder="1" applyAlignment="1" applyProtection="1">
      <alignment horizontal="center" vertical="center" shrinkToFit="1"/>
      <protection locked="0"/>
    </xf>
    <xf numFmtId="0" fontId="31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6" fillId="0" borderId="0" xfId="0" applyFont="1">
      <alignment vertical="center"/>
    </xf>
    <xf numFmtId="0" fontId="35" fillId="0" borderId="0" xfId="0" applyFont="1">
      <alignment vertical="center"/>
    </xf>
    <xf numFmtId="0" fontId="38" fillId="0" borderId="0" xfId="1" applyFont="1" applyFill="1">
      <alignment vertical="center"/>
    </xf>
    <xf numFmtId="0" fontId="38" fillId="0" borderId="116" xfId="1" applyFont="1" applyFill="1" applyBorder="1">
      <alignment vertical="center"/>
    </xf>
    <xf numFmtId="0" fontId="41" fillId="0" borderId="121" xfId="1" applyFont="1" applyFill="1" applyBorder="1" applyAlignment="1">
      <alignment vertical="center"/>
    </xf>
    <xf numFmtId="0" fontId="41" fillId="0" borderId="122" xfId="1" applyFont="1" applyFill="1" applyBorder="1" applyAlignment="1">
      <alignment vertical="center"/>
    </xf>
    <xf numFmtId="0" fontId="41" fillId="0" borderId="123" xfId="1" applyFont="1" applyFill="1" applyBorder="1" applyAlignment="1">
      <alignment vertical="center"/>
    </xf>
    <xf numFmtId="0" fontId="38" fillId="0" borderId="3" xfId="1" applyFont="1" applyFill="1" applyBorder="1">
      <alignment vertical="center"/>
    </xf>
    <xf numFmtId="0" fontId="38" fillId="0" borderId="0" xfId="1" applyFont="1" applyFill="1" applyBorder="1">
      <alignment vertical="center"/>
    </xf>
    <xf numFmtId="0" fontId="45" fillId="0" borderId="128" xfId="1" applyFont="1" applyFill="1" applyBorder="1" applyAlignment="1">
      <alignment horizontal="center" vertical="center"/>
    </xf>
    <xf numFmtId="0" fontId="38" fillId="0" borderId="127" xfId="1" applyFont="1" applyFill="1" applyBorder="1">
      <alignment vertical="center"/>
    </xf>
    <xf numFmtId="0" fontId="23" fillId="0" borderId="174" xfId="1" applyFont="1" applyFill="1" applyBorder="1" applyAlignment="1">
      <alignment horizontal="right" vertical="center"/>
    </xf>
    <xf numFmtId="0" fontId="23" fillId="0" borderId="10" xfId="1" applyFont="1" applyFill="1" applyBorder="1" applyAlignment="1">
      <alignment horizontal="right" vertical="center"/>
    </xf>
    <xf numFmtId="0" fontId="38" fillId="0" borderId="175" xfId="1" applyFont="1" applyFill="1" applyBorder="1">
      <alignment vertical="center"/>
    </xf>
    <xf numFmtId="0" fontId="38" fillId="0" borderId="176" xfId="1" applyFont="1" applyFill="1" applyBorder="1">
      <alignment vertical="center"/>
    </xf>
    <xf numFmtId="0" fontId="38" fillId="0" borderId="4" xfId="1" applyFont="1" applyFill="1" applyBorder="1">
      <alignment vertical="center"/>
    </xf>
    <xf numFmtId="0" fontId="38" fillId="0" borderId="10" xfId="1" applyFont="1" applyFill="1" applyBorder="1">
      <alignment vertical="center"/>
    </xf>
    <xf numFmtId="0" fontId="23" fillId="0" borderId="179" xfId="1" applyFont="1" applyFill="1" applyBorder="1" applyAlignment="1">
      <alignment horizontal="right" vertical="center"/>
    </xf>
    <xf numFmtId="0" fontId="23" fillId="0" borderId="0" xfId="1" applyFont="1" applyFill="1" applyBorder="1" applyAlignment="1">
      <alignment horizontal="right" vertical="center"/>
    </xf>
    <xf numFmtId="0" fontId="38" fillId="0" borderId="5" xfId="1" applyFont="1" applyFill="1" applyBorder="1" applyAlignment="1">
      <alignment vertical="center"/>
    </xf>
    <xf numFmtId="0" fontId="38" fillId="0" borderId="0" xfId="1" applyFont="1" applyFill="1" applyBorder="1" applyAlignment="1">
      <alignment vertical="center"/>
    </xf>
    <xf numFmtId="0" fontId="38" fillId="0" borderId="180" xfId="1" applyFont="1" applyFill="1" applyBorder="1">
      <alignment vertical="center"/>
    </xf>
    <xf numFmtId="0" fontId="38" fillId="0" borderId="181" xfId="1" applyFont="1" applyFill="1" applyBorder="1">
      <alignment vertical="center"/>
    </xf>
    <xf numFmtId="0" fontId="38" fillId="0" borderId="181" xfId="1" applyFont="1" applyFill="1" applyBorder="1" applyAlignment="1">
      <alignment vertical="center"/>
    </xf>
    <xf numFmtId="0" fontId="38" fillId="0" borderId="182" xfId="1" applyFont="1" applyFill="1" applyBorder="1">
      <alignment vertical="center"/>
    </xf>
    <xf numFmtId="0" fontId="41" fillId="0" borderId="0" xfId="1" applyFont="1" applyFill="1" applyBorder="1" applyAlignment="1">
      <alignment vertical="center"/>
    </xf>
    <xf numFmtId="0" fontId="45" fillId="0" borderId="0" xfId="1" applyFont="1" applyFill="1" applyBorder="1" applyAlignment="1">
      <alignment horizontal="center" vertical="center"/>
    </xf>
    <xf numFmtId="0" fontId="40" fillId="0" borderId="0" xfId="1" applyFont="1" applyFill="1" applyBorder="1" applyAlignment="1">
      <alignment vertical="center"/>
    </xf>
    <xf numFmtId="0" fontId="45" fillId="0" borderId="0" xfId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0" fontId="46" fillId="0" borderId="0" xfId="1" applyFont="1" applyFill="1" applyBorder="1" applyAlignment="1">
      <alignment vertical="top"/>
    </xf>
    <xf numFmtId="0" fontId="40" fillId="0" borderId="0" xfId="1" applyFont="1" applyFill="1" applyBorder="1" applyAlignment="1">
      <alignment vertical="center" wrapText="1"/>
    </xf>
    <xf numFmtId="0" fontId="43" fillId="0" borderId="0" xfId="1" applyFont="1" applyFill="1" applyBorder="1" applyAlignment="1">
      <alignment vertical="center"/>
    </xf>
    <xf numFmtId="0" fontId="39" fillId="0" borderId="0" xfId="1" applyFont="1" applyFill="1" applyBorder="1" applyAlignment="1">
      <alignment vertical="center"/>
    </xf>
    <xf numFmtId="0" fontId="44" fillId="0" borderId="0" xfId="1" applyFont="1" applyFill="1" applyBorder="1" applyAlignment="1">
      <alignment vertical="center"/>
    </xf>
    <xf numFmtId="0" fontId="47" fillId="0" borderId="0" xfId="0" applyFont="1" applyAlignment="1"/>
    <xf numFmtId="0" fontId="47" fillId="0" borderId="0" xfId="0" applyFont="1">
      <alignment vertical="center"/>
    </xf>
    <xf numFmtId="0" fontId="47" fillId="0" borderId="65" xfId="0" applyFont="1" applyBorder="1" applyAlignment="1"/>
    <xf numFmtId="0" fontId="47" fillId="0" borderId="65" xfId="0" applyFont="1" applyBorder="1" applyAlignment="1" applyProtection="1">
      <protection locked="0"/>
    </xf>
    <xf numFmtId="0" fontId="47" fillId="0" borderId="68" xfId="0" applyFont="1" applyBorder="1" applyAlignment="1"/>
    <xf numFmtId="49" fontId="47" fillId="0" borderId="69" xfId="0" applyNumberFormat="1" applyFont="1" applyBorder="1" applyAlignment="1" applyProtection="1">
      <alignment horizontal="left"/>
      <protection locked="0"/>
    </xf>
    <xf numFmtId="0" fontId="47" fillId="0" borderId="70" xfId="0" applyFont="1" applyBorder="1" applyAlignment="1"/>
    <xf numFmtId="0" fontId="47" fillId="0" borderId="71" xfId="0" applyFont="1" applyBorder="1" applyAlignment="1" applyProtection="1">
      <protection locked="0"/>
    </xf>
    <xf numFmtId="0" fontId="47" fillId="0" borderId="72" xfId="0" applyFont="1" applyBorder="1" applyAlignment="1"/>
    <xf numFmtId="0" fontId="47" fillId="0" borderId="73" xfId="0" applyFont="1" applyBorder="1" applyAlignment="1"/>
    <xf numFmtId="0" fontId="47" fillId="0" borderId="74" xfId="0" applyFont="1" applyBorder="1" applyAlignment="1"/>
    <xf numFmtId="0" fontId="47" fillId="0" borderId="75" xfId="0" applyFont="1" applyBorder="1" applyAlignment="1" applyProtection="1"/>
    <xf numFmtId="0" fontId="47" fillId="0" borderId="76" xfId="0" applyFont="1" applyBorder="1" applyAlignment="1">
      <alignment vertical="center"/>
    </xf>
    <xf numFmtId="0" fontId="47" fillId="0" borderId="77" xfId="0" applyFont="1" applyBorder="1" applyAlignment="1" applyProtection="1">
      <alignment horizontal="center" vertical="center"/>
      <protection locked="0"/>
    </xf>
    <xf numFmtId="0" fontId="47" fillId="0" borderId="78" xfId="0" applyFont="1" applyBorder="1" applyAlignment="1"/>
    <xf numFmtId="0" fontId="47" fillId="0" borderId="79" xfId="0" applyFont="1" applyBorder="1" applyAlignment="1" applyProtection="1"/>
    <xf numFmtId="0" fontId="47" fillId="0" borderId="70" xfId="0" applyFont="1" applyBorder="1" applyAlignment="1">
      <alignment vertical="center"/>
    </xf>
    <xf numFmtId="0" fontId="47" fillId="0" borderId="71" xfId="0" applyFont="1" applyBorder="1" applyAlignment="1" applyProtection="1">
      <alignment horizontal="center" vertical="center"/>
      <protection locked="0"/>
    </xf>
    <xf numFmtId="0" fontId="47" fillId="0" borderId="76" xfId="0" applyFont="1" applyBorder="1" applyAlignment="1"/>
    <xf numFmtId="49" fontId="47" fillId="0" borderId="77" xfId="0" applyNumberFormat="1" applyFont="1" applyBorder="1" applyAlignment="1" applyProtection="1">
      <alignment horizontal="left" vertical="center"/>
      <protection locked="0"/>
    </xf>
    <xf numFmtId="0" fontId="47" fillId="0" borderId="71" xfId="0" applyFont="1" applyBorder="1" applyAlignment="1" applyProtection="1">
      <alignment horizontal="left" vertical="center"/>
      <protection locked="0"/>
    </xf>
    <xf numFmtId="0" fontId="47" fillId="0" borderId="74" xfId="0" applyFont="1" applyBorder="1" applyAlignment="1">
      <alignment vertical="center"/>
    </xf>
    <xf numFmtId="0" fontId="47" fillId="0" borderId="75" xfId="0" applyFont="1" applyBorder="1" applyAlignment="1" applyProtection="1">
      <alignment horizontal="center" vertical="center"/>
      <protection locked="0"/>
    </xf>
    <xf numFmtId="0" fontId="47" fillId="0" borderId="74" xfId="0" applyFont="1" applyFill="1" applyBorder="1" applyAlignment="1">
      <alignment vertical="center"/>
    </xf>
    <xf numFmtId="0" fontId="47" fillId="0" borderId="79" xfId="0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/>
    <xf numFmtId="0" fontId="47" fillId="0" borderId="0" xfId="0" applyFont="1" applyBorder="1" applyAlignment="1"/>
    <xf numFmtId="56" fontId="47" fillId="0" borderId="71" xfId="0" applyNumberFormat="1" applyFont="1" applyBorder="1" applyAlignment="1" applyProtection="1">
      <alignment horizontal="left" vertical="center"/>
      <protection locked="0"/>
    </xf>
    <xf numFmtId="0" fontId="4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50" fillId="2" borderId="91" xfId="0" applyNumberFormat="1" applyFont="1" applyFill="1" applyBorder="1" applyAlignment="1">
      <alignment horizontal="center" vertical="center" shrinkToFit="1"/>
    </xf>
    <xf numFmtId="49" fontId="50" fillId="2" borderId="44" xfId="0" applyNumberFormat="1" applyFont="1" applyFill="1" applyBorder="1" applyAlignment="1">
      <alignment horizontal="center" vertical="center" shrinkToFit="1"/>
    </xf>
    <xf numFmtId="49" fontId="50" fillId="2" borderId="45" xfId="0" applyNumberFormat="1" applyFont="1" applyFill="1" applyBorder="1" applyAlignment="1">
      <alignment horizontal="center" vertical="center" shrinkToFit="1"/>
    </xf>
    <xf numFmtId="49" fontId="50" fillId="2" borderId="10" xfId="0" applyNumberFormat="1" applyFont="1" applyFill="1" applyBorder="1" applyAlignment="1">
      <alignment horizontal="center" vertical="center" shrinkToFit="1"/>
    </xf>
    <xf numFmtId="49" fontId="50" fillId="2" borderId="50" xfId="0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77" fontId="50" fillId="0" borderId="32" xfId="0" applyNumberFormat="1" applyFont="1" applyFill="1" applyBorder="1" applyAlignment="1" applyProtection="1">
      <alignment horizontal="center" vertical="distributed" shrinkToFit="1"/>
      <protection locked="0"/>
    </xf>
    <xf numFmtId="0" fontId="50" fillId="0" borderId="2" xfId="0" applyNumberFormat="1" applyFont="1" applyFill="1" applyBorder="1" applyAlignment="1" applyProtection="1">
      <alignment horizontal="center" vertical="distributed" shrinkToFit="1"/>
    </xf>
    <xf numFmtId="177" fontId="50" fillId="0" borderId="35" xfId="0" applyNumberFormat="1" applyFont="1" applyFill="1" applyBorder="1" applyAlignment="1" applyProtection="1">
      <alignment horizontal="center" vertical="distributed" shrinkToFit="1"/>
      <protection locked="0"/>
    </xf>
    <xf numFmtId="177" fontId="50" fillId="0" borderId="2" xfId="0" applyNumberFormat="1" applyFont="1" applyFill="1" applyBorder="1" applyAlignment="1" applyProtection="1">
      <alignment horizontal="center" vertical="distributed" shrinkToFit="1"/>
      <protection locked="0"/>
    </xf>
    <xf numFmtId="177" fontId="50" fillId="0" borderId="33" xfId="0" applyNumberFormat="1" applyFont="1" applyFill="1" applyBorder="1" applyAlignment="1" applyProtection="1">
      <alignment horizontal="center" vertical="distributed" shrinkToFit="1"/>
      <protection locked="0"/>
    </xf>
    <xf numFmtId="177" fontId="50" fillId="0" borderId="12" xfId="0" applyNumberFormat="1" applyFont="1" applyFill="1" applyBorder="1" applyAlignment="1" applyProtection="1">
      <alignment horizontal="center" vertical="distributed" shrinkToFit="1"/>
      <protection locked="0"/>
    </xf>
    <xf numFmtId="0" fontId="50" fillId="0" borderId="12" xfId="0" applyNumberFormat="1" applyFont="1" applyFill="1" applyBorder="1" applyAlignment="1" applyProtection="1">
      <alignment horizontal="center" vertical="distributed" shrinkToFit="1"/>
    </xf>
    <xf numFmtId="177" fontId="50" fillId="0" borderId="13" xfId="0" applyNumberFormat="1" applyFont="1" applyFill="1" applyBorder="1" applyAlignment="1" applyProtection="1">
      <alignment horizontal="center" vertical="distributed" shrinkToFit="1"/>
      <protection locked="0"/>
    </xf>
    <xf numFmtId="177" fontId="50" fillId="0" borderId="33" xfId="0" applyNumberFormat="1" applyFont="1" applyFill="1" applyBorder="1" applyAlignment="1" applyProtection="1">
      <alignment horizontal="center" vertical="distributed" shrinkToFit="1"/>
    </xf>
    <xf numFmtId="177" fontId="50" fillId="0" borderId="12" xfId="0" applyNumberFormat="1" applyFont="1" applyFill="1" applyBorder="1" applyAlignment="1" applyProtection="1">
      <alignment horizontal="center" vertical="distributed" shrinkToFit="1"/>
    </xf>
    <xf numFmtId="176" fontId="50" fillId="0" borderId="26" xfId="0" applyNumberFormat="1" applyFont="1" applyFill="1" applyBorder="1" applyAlignment="1" applyProtection="1">
      <alignment horizontal="center" vertical="distributed" shrinkToFit="1"/>
    </xf>
    <xf numFmtId="176" fontId="50" fillId="0" borderId="46" xfId="0" applyNumberFormat="1" applyFont="1" applyFill="1" applyBorder="1" applyAlignment="1" applyProtection="1">
      <alignment horizontal="center" vertical="distributed" shrinkToFit="1"/>
    </xf>
    <xf numFmtId="178" fontId="50" fillId="0" borderId="53" xfId="0" applyNumberFormat="1" applyFont="1" applyFill="1" applyBorder="1" applyAlignment="1" applyProtection="1">
      <alignment horizontal="center" vertical="distributed" shrinkToFit="1"/>
    </xf>
    <xf numFmtId="177" fontId="50" fillId="0" borderId="25" xfId="0" applyNumberFormat="1" applyFont="1" applyFill="1" applyBorder="1" applyAlignment="1" applyProtection="1">
      <alignment horizontal="center" vertical="distributed" shrinkToFit="1"/>
      <protection locked="0"/>
    </xf>
    <xf numFmtId="0" fontId="50" fillId="0" borderId="22" xfId="0" applyNumberFormat="1" applyFont="1" applyFill="1" applyBorder="1" applyAlignment="1" applyProtection="1">
      <alignment horizontal="center" vertical="distributed" shrinkToFit="1"/>
    </xf>
    <xf numFmtId="177" fontId="50" fillId="0" borderId="40" xfId="0" applyNumberFormat="1" applyFont="1" applyFill="1" applyBorder="1" applyAlignment="1" applyProtection="1">
      <alignment horizontal="center" vertical="distributed" shrinkToFit="1"/>
      <protection locked="0"/>
    </xf>
    <xf numFmtId="177" fontId="50" fillId="0" borderId="22" xfId="0" applyNumberFormat="1" applyFont="1" applyFill="1" applyBorder="1" applyAlignment="1" applyProtection="1">
      <alignment horizontal="center" vertical="distributed" shrinkToFit="1"/>
      <protection locked="0"/>
    </xf>
    <xf numFmtId="177" fontId="50" fillId="0" borderId="21" xfId="0" applyNumberFormat="1" applyFont="1" applyFill="1" applyBorder="1" applyAlignment="1" applyProtection="1">
      <alignment horizontal="center" vertical="distributed" shrinkToFit="1"/>
      <protection locked="0"/>
    </xf>
    <xf numFmtId="177" fontId="50" fillId="0" borderId="40" xfId="0" applyNumberFormat="1" applyFont="1" applyFill="1" applyBorder="1" applyAlignment="1" applyProtection="1">
      <alignment horizontal="center" vertical="distributed" shrinkToFit="1"/>
    </xf>
    <xf numFmtId="177" fontId="50" fillId="0" borderId="22" xfId="0" applyNumberFormat="1" applyFont="1" applyFill="1" applyBorder="1" applyAlignment="1" applyProtection="1">
      <alignment horizontal="center" vertical="distributed" shrinkToFit="1"/>
    </xf>
    <xf numFmtId="176" fontId="50" fillId="0" borderId="29" xfId="0" applyNumberFormat="1" applyFont="1" applyFill="1" applyBorder="1" applyAlignment="1" applyProtection="1">
      <alignment horizontal="center" vertical="distributed" shrinkToFit="1"/>
    </xf>
    <xf numFmtId="176" fontId="50" fillId="0" borderId="47" xfId="0" applyNumberFormat="1" applyFont="1" applyFill="1" applyBorder="1" applyAlignment="1" applyProtection="1">
      <alignment horizontal="center" vertical="distributed" shrinkToFit="1"/>
    </xf>
    <xf numFmtId="178" fontId="50" fillId="0" borderId="54" xfId="0" applyNumberFormat="1" applyFont="1" applyFill="1" applyBorder="1" applyAlignment="1" applyProtection="1">
      <alignment horizontal="center" vertical="distributed" shrinkToFit="1"/>
    </xf>
    <xf numFmtId="177" fontId="50" fillId="0" borderId="2" xfId="0" applyNumberFormat="1" applyFont="1" applyFill="1" applyBorder="1" applyAlignment="1" applyProtection="1">
      <alignment horizontal="center" vertical="distributed" shrinkToFit="1"/>
    </xf>
    <xf numFmtId="0" fontId="50" fillId="0" borderId="2" xfId="0" applyNumberFormat="1" applyFont="1" applyFill="1" applyBorder="1" applyAlignment="1" applyProtection="1">
      <alignment horizontal="center" vertical="center" shrinkToFit="1"/>
    </xf>
    <xf numFmtId="177" fontId="50" fillId="0" borderId="1" xfId="0" applyNumberFormat="1" applyFont="1" applyFill="1" applyBorder="1" applyAlignment="1" applyProtection="1">
      <alignment horizontal="center" vertical="distributed" shrinkToFit="1"/>
      <protection locked="0"/>
    </xf>
    <xf numFmtId="177" fontId="50" fillId="0" borderId="35" xfId="0" applyNumberFormat="1" applyFont="1" applyFill="1" applyBorder="1" applyAlignment="1" applyProtection="1">
      <alignment horizontal="center" vertical="distributed" shrinkToFit="1"/>
    </xf>
    <xf numFmtId="178" fontId="50" fillId="0" borderId="55" xfId="0" applyNumberFormat="1" applyFont="1" applyFill="1" applyBorder="1" applyAlignment="1" applyProtection="1">
      <alignment horizontal="center" vertical="distributed" shrinkToFit="1"/>
    </xf>
    <xf numFmtId="177" fontId="50" fillId="0" borderId="23" xfId="0" applyNumberFormat="1" applyFont="1" applyFill="1" applyBorder="1" applyAlignment="1" applyProtection="1">
      <alignment horizontal="center" vertical="distributed" shrinkToFit="1"/>
    </xf>
    <xf numFmtId="0" fontId="50" fillId="0" borderId="23" xfId="0" applyNumberFormat="1" applyFont="1" applyFill="1" applyBorder="1" applyAlignment="1" applyProtection="1">
      <alignment horizontal="center" vertical="center" shrinkToFit="1"/>
    </xf>
    <xf numFmtId="177" fontId="50" fillId="0" borderId="34" xfId="0" applyNumberFormat="1" applyFont="1" applyFill="1" applyBorder="1" applyAlignment="1" applyProtection="1">
      <alignment horizontal="center" vertical="distributed" shrinkToFit="1"/>
    </xf>
    <xf numFmtId="177" fontId="50" fillId="0" borderId="23" xfId="0" applyNumberFormat="1" applyFont="1" applyFill="1" applyBorder="1" applyAlignment="1" applyProtection="1">
      <alignment horizontal="center" vertical="distributed" shrinkToFit="1"/>
      <protection locked="0"/>
    </xf>
    <xf numFmtId="0" fontId="50" fillId="0" borderId="23" xfId="0" applyNumberFormat="1" applyFont="1" applyFill="1" applyBorder="1" applyAlignment="1" applyProtection="1">
      <alignment horizontal="center" vertical="distributed" shrinkToFit="1"/>
    </xf>
    <xf numFmtId="177" fontId="50" fillId="0" borderId="34" xfId="0" applyNumberFormat="1" applyFont="1" applyFill="1" applyBorder="1" applyAlignment="1" applyProtection="1">
      <alignment horizontal="center" vertical="distributed" shrinkToFit="1"/>
      <protection locked="0"/>
    </xf>
    <xf numFmtId="177" fontId="50" fillId="0" borderId="24" xfId="0" applyNumberFormat="1" applyFont="1" applyFill="1" applyBorder="1" applyAlignment="1" applyProtection="1">
      <alignment horizontal="center" vertical="distributed" shrinkToFit="1"/>
      <protection locked="0"/>
    </xf>
    <xf numFmtId="177" fontId="50" fillId="0" borderId="9" xfId="0" applyNumberFormat="1" applyFont="1" applyFill="1" applyBorder="1" applyAlignment="1" applyProtection="1">
      <alignment horizontal="center" vertical="distributed" shrinkToFit="1"/>
    </xf>
    <xf numFmtId="176" fontId="50" fillId="0" borderId="8" xfId="0" applyNumberFormat="1" applyFont="1" applyFill="1" applyBorder="1" applyAlignment="1" applyProtection="1">
      <alignment horizontal="center" vertical="distributed" shrinkToFit="1"/>
    </xf>
    <xf numFmtId="177" fontId="50" fillId="0" borderId="25" xfId="0" applyNumberFormat="1" applyFont="1" applyFill="1" applyBorder="1" applyAlignment="1" applyProtection="1">
      <alignment horizontal="center" vertical="distributed" shrinkToFit="1"/>
    </xf>
    <xf numFmtId="0" fontId="50" fillId="0" borderId="22" xfId="0" applyNumberFormat="1" applyFont="1" applyFill="1" applyBorder="1" applyAlignment="1" applyProtection="1">
      <alignment horizontal="center" vertical="center" shrinkToFit="1"/>
    </xf>
    <xf numFmtId="177" fontId="50" fillId="0" borderId="36" xfId="0" applyNumberFormat="1" applyFont="1" applyFill="1" applyBorder="1" applyAlignment="1" applyProtection="1">
      <alignment horizontal="center" vertical="distributed" shrinkToFit="1"/>
    </xf>
    <xf numFmtId="177" fontId="50" fillId="0" borderId="30" xfId="0" applyNumberFormat="1" applyFont="1" applyFill="1" applyBorder="1" applyAlignment="1" applyProtection="1">
      <alignment horizontal="center" vertical="distributed" shrinkToFit="1"/>
      <protection locked="0"/>
    </xf>
    <xf numFmtId="177" fontId="50" fillId="0" borderId="32" xfId="0" applyNumberFormat="1" applyFont="1" applyFill="1" applyBorder="1" applyAlignment="1">
      <alignment horizontal="center" vertical="distributed" shrinkToFit="1"/>
    </xf>
    <xf numFmtId="0" fontId="50" fillId="0" borderId="12" xfId="0" applyFont="1" applyFill="1" applyBorder="1" applyAlignment="1">
      <alignment horizontal="center" vertical="center" shrinkToFit="1"/>
    </xf>
    <xf numFmtId="177" fontId="50" fillId="0" borderId="4" xfId="0" applyNumberFormat="1" applyFont="1" applyFill="1" applyBorder="1" applyAlignment="1">
      <alignment horizontal="center" vertical="distributed" shrinkToFit="1"/>
    </xf>
    <xf numFmtId="177" fontId="50" fillId="0" borderId="23" xfId="0" applyNumberFormat="1" applyFont="1" applyFill="1" applyBorder="1" applyAlignment="1">
      <alignment horizontal="center" vertical="distributed" shrinkToFit="1"/>
    </xf>
    <xf numFmtId="49" fontId="50" fillId="0" borderId="23" xfId="0" applyNumberFormat="1" applyFont="1" applyFill="1" applyBorder="1" applyAlignment="1">
      <alignment horizontal="center" vertical="center" shrinkToFit="1"/>
    </xf>
    <xf numFmtId="177" fontId="50" fillId="0" borderId="52" xfId="0" applyNumberFormat="1" applyFont="1" applyFill="1" applyBorder="1" applyAlignment="1">
      <alignment horizontal="center" vertical="distributed" shrinkToFit="1"/>
    </xf>
    <xf numFmtId="176" fontId="50" fillId="0" borderId="28" xfId="0" applyNumberFormat="1" applyFont="1" applyFill="1" applyBorder="1" applyAlignment="1" applyProtection="1">
      <alignment horizontal="center" vertical="distributed" shrinkToFit="1"/>
    </xf>
    <xf numFmtId="176" fontId="50" fillId="0" borderId="48" xfId="0" applyNumberFormat="1" applyFont="1" applyFill="1" applyBorder="1" applyAlignment="1" applyProtection="1">
      <alignment horizontal="center" vertical="distributed" shrinkToFit="1"/>
    </xf>
    <xf numFmtId="178" fontId="50" fillId="0" borderId="56" xfId="0" applyNumberFormat="1" applyFont="1" applyFill="1" applyBorder="1" applyAlignment="1" applyProtection="1">
      <alignment horizontal="center" vertical="distributed" shrinkToFit="1"/>
    </xf>
    <xf numFmtId="177" fontId="49" fillId="0" borderId="3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177" fontId="49" fillId="0" borderId="33" xfId="0" applyNumberFormat="1" applyFont="1" applyBorder="1" applyAlignment="1">
      <alignment horizontal="center" vertical="center" wrapText="1"/>
    </xf>
    <xf numFmtId="177" fontId="49" fillId="0" borderId="12" xfId="0" applyNumberFormat="1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178" fontId="49" fillId="0" borderId="57" xfId="0" applyNumberFormat="1" applyFont="1" applyBorder="1" applyAlignment="1">
      <alignment horizontal="center" vertical="center"/>
    </xf>
    <xf numFmtId="177" fontId="49" fillId="0" borderId="5" xfId="0" applyNumberFormat="1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177" fontId="49" fillId="0" borderId="37" xfId="0" applyNumberFormat="1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178" fontId="49" fillId="0" borderId="63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7" fillId="0" borderId="72" xfId="0" applyFont="1" applyBorder="1" applyAlignment="1">
      <alignment horizontal="center"/>
    </xf>
    <xf numFmtId="0" fontId="47" fillId="0" borderId="73" xfId="0" applyFont="1" applyBorder="1" applyAlignment="1">
      <alignment horizontal="center"/>
    </xf>
    <xf numFmtId="0" fontId="47" fillId="0" borderId="66" xfId="0" applyFont="1" applyBorder="1" applyAlignment="1">
      <alignment horizontal="center"/>
    </xf>
    <xf numFmtId="0" fontId="47" fillId="0" borderId="67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49" fontId="50" fillId="0" borderId="18" xfId="0" applyNumberFormat="1" applyFont="1" applyFill="1" applyBorder="1" applyAlignment="1">
      <alignment horizontal="center" vertical="distributed" shrinkToFit="1"/>
    </xf>
    <xf numFmtId="49" fontId="50" fillId="0" borderId="38" xfId="0" applyNumberFormat="1" applyFont="1" applyFill="1" applyBorder="1" applyAlignment="1">
      <alignment horizontal="center" vertical="distributed" shrinkToFit="1"/>
    </xf>
    <xf numFmtId="49" fontId="50" fillId="0" borderId="20" xfId="0" applyNumberFormat="1" applyFont="1" applyFill="1" applyBorder="1" applyAlignment="1">
      <alignment horizontal="center" vertical="distributed" shrinkToFit="1"/>
    </xf>
    <xf numFmtId="49" fontId="50" fillId="0" borderId="39" xfId="0" applyNumberFormat="1" applyFont="1" applyFill="1" applyBorder="1" applyAlignment="1">
      <alignment horizontal="center" vertical="distributed" shrinkToFit="1"/>
    </xf>
    <xf numFmtId="176" fontId="48" fillId="2" borderId="10" xfId="0" applyNumberFormat="1" applyFont="1" applyFill="1" applyBorder="1" applyAlignment="1">
      <alignment horizontal="center" vertical="center" shrinkToFit="1"/>
    </xf>
    <xf numFmtId="176" fontId="48" fillId="2" borderId="43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right" vertical="center"/>
    </xf>
    <xf numFmtId="176" fontId="48" fillId="2" borderId="31" xfId="0" applyNumberFormat="1" applyFont="1" applyFill="1" applyBorder="1" applyAlignment="1">
      <alignment horizontal="center" vertical="center" shrinkToFit="1"/>
    </xf>
    <xf numFmtId="176" fontId="48" fillId="2" borderId="11" xfId="0" applyNumberFormat="1" applyFont="1" applyFill="1" applyBorder="1" applyAlignment="1">
      <alignment horizontal="center" vertical="center" shrinkToFit="1"/>
    </xf>
    <xf numFmtId="176" fontId="48" fillId="2" borderId="41" xfId="0" applyNumberFormat="1" applyFont="1" applyFill="1" applyBorder="1" applyAlignment="1">
      <alignment horizontal="center" vertical="center" shrinkToFit="1"/>
    </xf>
    <xf numFmtId="0" fontId="48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48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48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48" fillId="2" borderId="14" xfId="0" applyNumberFormat="1" applyFont="1" applyFill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49" fillId="4" borderId="27" xfId="0" applyNumberFormat="1" applyFont="1" applyFill="1" applyBorder="1" applyAlignment="1">
      <alignment horizontal="center" vertical="center" shrinkToFit="1"/>
    </xf>
    <xf numFmtId="0" fontId="49" fillId="4" borderId="6" xfId="0" applyNumberFormat="1" applyFont="1" applyFill="1" applyBorder="1" applyAlignment="1">
      <alignment horizontal="center" vertical="center" shrinkToFit="1"/>
    </xf>
    <xf numFmtId="49" fontId="50" fillId="0" borderId="16" xfId="0" applyNumberFormat="1" applyFont="1" applyFill="1" applyBorder="1" applyAlignment="1">
      <alignment horizontal="center" vertical="distributed" shrinkToFit="1"/>
    </xf>
    <xf numFmtId="49" fontId="50" fillId="0" borderId="17" xfId="0" applyNumberFormat="1" applyFont="1" applyFill="1" applyBorder="1" applyAlignment="1">
      <alignment horizontal="center" vertical="distributed" shrinkToFit="1"/>
    </xf>
    <xf numFmtId="49" fontId="50" fillId="0" borderId="19" xfId="0" applyNumberFormat="1" applyFont="1" applyFill="1" applyBorder="1" applyAlignment="1">
      <alignment horizontal="center" vertical="distributed" shrinkToFit="1"/>
    </xf>
    <xf numFmtId="49" fontId="50" fillId="0" borderId="42" xfId="0" applyNumberFormat="1" applyFont="1" applyFill="1" applyBorder="1" applyAlignment="1">
      <alignment horizontal="center" vertical="distributed" shrinkToFit="1"/>
    </xf>
    <xf numFmtId="0" fontId="12" fillId="0" borderId="0" xfId="0" applyFont="1" applyAlignment="1" applyProtection="1">
      <alignment horizontal="right" vertical="center"/>
      <protection locked="0"/>
    </xf>
    <xf numFmtId="49" fontId="10" fillId="0" borderId="0" xfId="0" applyNumberFormat="1" applyFont="1" applyAlignment="1" applyProtection="1">
      <alignment horizontal="left" vertical="center" shrinkToFit="1"/>
    </xf>
    <xf numFmtId="0" fontId="10" fillId="0" borderId="0" xfId="0" applyNumberFormat="1" applyFont="1" applyAlignment="1" applyProtection="1">
      <alignment horizontal="left" vertical="center" shrinkToFit="1"/>
    </xf>
    <xf numFmtId="0" fontId="23" fillId="0" borderId="0" xfId="0" applyFont="1" applyAlignment="1" applyProtection="1">
      <alignment horizontal="left" vertical="center"/>
      <protection locked="0"/>
    </xf>
    <xf numFmtId="0" fontId="10" fillId="0" borderId="80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 shrinkToFit="1"/>
    </xf>
    <xf numFmtId="0" fontId="10" fillId="0" borderId="98" xfId="0" applyFont="1" applyFill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shrinkToFit="1"/>
    </xf>
    <xf numFmtId="0" fontId="10" fillId="0" borderId="87" xfId="0" applyFont="1" applyBorder="1" applyAlignment="1">
      <alignment horizontal="center" vertical="center" shrinkToFit="1"/>
    </xf>
    <xf numFmtId="0" fontId="10" fillId="0" borderId="81" xfId="0" applyFont="1" applyBorder="1" applyAlignment="1">
      <alignment horizontal="center" vertical="center" shrinkToFit="1"/>
    </xf>
    <xf numFmtId="0" fontId="10" fillId="0" borderId="90" xfId="0" applyFont="1" applyBorder="1" applyAlignment="1">
      <alignment horizontal="center" vertical="center" shrinkToFit="1"/>
    </xf>
    <xf numFmtId="0" fontId="10" fillId="0" borderId="98" xfId="0" applyFont="1" applyBorder="1" applyAlignment="1">
      <alignment horizontal="center" vertical="center" shrinkToFit="1"/>
    </xf>
    <xf numFmtId="0" fontId="10" fillId="0" borderId="84" xfId="0" applyFont="1" applyFill="1" applyBorder="1" applyAlignment="1">
      <alignment horizontal="center" vertical="center" shrinkToFit="1"/>
    </xf>
    <xf numFmtId="0" fontId="10" fillId="0" borderId="87" xfId="0" applyFont="1" applyFill="1" applyBorder="1" applyAlignment="1">
      <alignment horizontal="center" vertical="center" shrinkToFit="1"/>
    </xf>
    <xf numFmtId="0" fontId="10" fillId="0" borderId="82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82" xfId="0" applyFont="1" applyBorder="1" applyAlignment="1">
      <alignment horizontal="center" vertical="center" shrinkToFit="1"/>
    </xf>
    <xf numFmtId="0" fontId="10" fillId="0" borderId="99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 shrinkToFit="1"/>
    </xf>
    <xf numFmtId="0" fontId="10" fillId="0" borderId="95" xfId="0" applyFont="1" applyBorder="1" applyAlignment="1">
      <alignment horizontal="center" vertical="center" shrinkToFit="1"/>
    </xf>
    <xf numFmtId="0" fontId="14" fillId="5" borderId="81" xfId="0" applyFont="1" applyFill="1" applyBorder="1" applyAlignment="1">
      <alignment horizontal="center" vertical="center" shrinkToFit="1"/>
    </xf>
    <xf numFmtId="0" fontId="14" fillId="5" borderId="98" xfId="0" applyFont="1" applyFill="1" applyBorder="1" applyAlignment="1">
      <alignment horizontal="center" vertical="center" shrinkToFit="1"/>
    </xf>
    <xf numFmtId="0" fontId="10" fillId="5" borderId="84" xfId="0" applyFont="1" applyFill="1" applyBorder="1" applyAlignment="1">
      <alignment horizontal="center" vertical="center" shrinkToFit="1"/>
    </xf>
    <xf numFmtId="0" fontId="10" fillId="5" borderId="87" xfId="0" applyFont="1" applyFill="1" applyBorder="1" applyAlignment="1">
      <alignment horizontal="center" vertical="center" shrinkToFit="1"/>
    </xf>
    <xf numFmtId="0" fontId="10" fillId="5" borderId="81" xfId="0" applyFont="1" applyFill="1" applyBorder="1" applyAlignment="1">
      <alignment horizontal="center" vertical="center" shrinkToFit="1"/>
    </xf>
    <xf numFmtId="0" fontId="10" fillId="5" borderId="98" xfId="0" applyFont="1" applyFill="1" applyBorder="1" applyAlignment="1">
      <alignment horizontal="center" vertical="center" shrinkToFit="1"/>
    </xf>
    <xf numFmtId="0" fontId="10" fillId="5" borderId="82" xfId="0" applyFont="1" applyFill="1" applyBorder="1" applyAlignment="1">
      <alignment horizontal="center" vertical="center" shrinkToFit="1"/>
    </xf>
    <xf numFmtId="0" fontId="10" fillId="5" borderId="99" xfId="0" applyFont="1" applyFill="1" applyBorder="1" applyAlignment="1">
      <alignment horizontal="center" vertical="center" shrinkToFit="1"/>
    </xf>
    <xf numFmtId="0" fontId="10" fillId="5" borderId="85" xfId="0" applyFont="1" applyFill="1" applyBorder="1" applyAlignment="1">
      <alignment horizontal="center" vertical="center" shrinkToFit="1"/>
    </xf>
    <xf numFmtId="0" fontId="10" fillId="5" borderId="88" xfId="0" applyFont="1" applyFill="1" applyBorder="1" applyAlignment="1">
      <alignment horizontal="center" vertical="center" shrinkToFit="1"/>
    </xf>
    <xf numFmtId="0" fontId="10" fillId="5" borderId="89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 shrinkToFit="1"/>
    </xf>
    <xf numFmtId="0" fontId="10" fillId="0" borderId="99" xfId="0" applyFont="1" applyFill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shrinkToFit="1"/>
    </xf>
    <xf numFmtId="0" fontId="10" fillId="0" borderId="81" xfId="0" applyNumberFormat="1" applyFont="1" applyFill="1" applyBorder="1" applyAlignment="1">
      <alignment horizontal="center" vertical="center"/>
    </xf>
    <xf numFmtId="0" fontId="10" fillId="0" borderId="84" xfId="0" applyNumberFormat="1" applyFont="1" applyFill="1" applyBorder="1" applyAlignment="1">
      <alignment horizontal="center" vertical="center"/>
    </xf>
    <xf numFmtId="0" fontId="10" fillId="0" borderId="87" xfId="0" applyNumberFormat="1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right" vertical="center"/>
      <protection locked="0"/>
    </xf>
    <xf numFmtId="49" fontId="34" fillId="0" borderId="0" xfId="0" applyNumberFormat="1" applyFont="1" applyAlignment="1" applyProtection="1">
      <alignment horizontal="left" vertical="center" shrinkToFit="1"/>
    </xf>
    <xf numFmtId="0" fontId="34" fillId="0" borderId="0" xfId="0" applyNumberFormat="1" applyFont="1" applyAlignment="1" applyProtection="1">
      <alignment horizontal="left" vertical="center" shrinkToFit="1"/>
    </xf>
    <xf numFmtId="0" fontId="31" fillId="0" borderId="0" xfId="0" applyFont="1" applyAlignment="1" applyProtection="1">
      <alignment horizontal="left" vertical="center"/>
      <protection locked="0"/>
    </xf>
    <xf numFmtId="0" fontId="34" fillId="0" borderId="80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81" xfId="0" applyFont="1" applyFill="1" applyBorder="1" applyAlignment="1">
      <alignment horizontal="center" vertical="center"/>
    </xf>
    <xf numFmtId="0" fontId="34" fillId="0" borderId="84" xfId="0" applyFont="1" applyFill="1" applyBorder="1" applyAlignment="1">
      <alignment horizontal="center" vertical="center"/>
    </xf>
    <xf numFmtId="0" fontId="34" fillId="0" borderId="87" xfId="0" applyFont="1" applyFill="1" applyBorder="1" applyAlignment="1">
      <alignment horizontal="center" vertical="center"/>
    </xf>
    <xf numFmtId="0" fontId="34" fillId="0" borderId="81" xfId="0" applyFont="1" applyFill="1" applyBorder="1" applyAlignment="1">
      <alignment horizontal="center" vertical="center" shrinkToFit="1"/>
    </xf>
    <xf numFmtId="0" fontId="34" fillId="0" borderId="98" xfId="0" applyFont="1" applyFill="1" applyBorder="1" applyAlignment="1">
      <alignment horizontal="center" vertical="center" shrinkToFit="1"/>
    </xf>
    <xf numFmtId="0" fontId="34" fillId="0" borderId="84" xfId="0" applyFont="1" applyBorder="1" applyAlignment="1">
      <alignment horizontal="center" vertical="center" shrinkToFit="1"/>
    </xf>
    <xf numFmtId="0" fontId="34" fillId="0" borderId="87" xfId="0" applyFont="1" applyBorder="1" applyAlignment="1">
      <alignment horizontal="center" vertical="center" shrinkToFit="1"/>
    </xf>
    <xf numFmtId="0" fontId="34" fillId="0" borderId="81" xfId="0" applyFont="1" applyBorder="1" applyAlignment="1">
      <alignment horizontal="center" vertical="center" shrinkToFit="1"/>
    </xf>
    <xf numFmtId="0" fontId="34" fillId="0" borderId="90" xfId="0" applyFont="1" applyBorder="1" applyAlignment="1">
      <alignment horizontal="center" vertical="center" shrinkToFit="1"/>
    </xf>
    <xf numFmtId="0" fontId="34" fillId="0" borderId="98" xfId="0" applyFont="1" applyBorder="1" applyAlignment="1">
      <alignment horizontal="center" vertical="center" shrinkToFit="1"/>
    </xf>
    <xf numFmtId="0" fontId="34" fillId="0" borderId="84" xfId="0" applyFont="1" applyFill="1" applyBorder="1" applyAlignment="1">
      <alignment horizontal="center" vertical="center" shrinkToFit="1"/>
    </xf>
    <xf numFmtId="0" fontId="34" fillId="0" borderId="87" xfId="0" applyFont="1" applyFill="1" applyBorder="1" applyAlignment="1">
      <alignment horizontal="center" vertical="center" shrinkToFit="1"/>
    </xf>
    <xf numFmtId="0" fontId="34" fillId="0" borderId="82" xfId="0" applyFont="1" applyFill="1" applyBorder="1" applyAlignment="1">
      <alignment horizontal="center" vertical="center"/>
    </xf>
    <xf numFmtId="0" fontId="34" fillId="0" borderId="85" xfId="0" applyFont="1" applyFill="1" applyBorder="1" applyAlignment="1">
      <alignment horizontal="center" vertical="center"/>
    </xf>
    <xf numFmtId="0" fontId="34" fillId="0" borderId="88" xfId="0" applyFont="1" applyFill="1" applyBorder="1" applyAlignment="1">
      <alignment horizontal="center" vertical="center"/>
    </xf>
    <xf numFmtId="0" fontId="34" fillId="0" borderId="82" xfId="0" applyFont="1" applyFill="1" applyBorder="1" applyAlignment="1">
      <alignment horizontal="center" vertical="center" shrinkToFit="1"/>
    </xf>
    <xf numFmtId="0" fontId="34" fillId="0" borderId="99" xfId="0" applyFont="1" applyFill="1" applyBorder="1" applyAlignment="1">
      <alignment horizontal="center" vertical="center" shrinkToFit="1"/>
    </xf>
    <xf numFmtId="0" fontId="34" fillId="0" borderId="85" xfId="0" applyFont="1" applyBorder="1" applyAlignment="1">
      <alignment horizontal="center" vertical="center" shrinkToFit="1"/>
    </xf>
    <xf numFmtId="0" fontId="34" fillId="0" borderId="88" xfId="0" applyFont="1" applyBorder="1" applyAlignment="1">
      <alignment horizontal="center" vertical="center" shrinkToFit="1"/>
    </xf>
    <xf numFmtId="0" fontId="34" fillId="0" borderId="82" xfId="0" applyFont="1" applyBorder="1" applyAlignment="1">
      <alignment horizontal="center" vertical="center" shrinkToFit="1"/>
    </xf>
    <xf numFmtId="0" fontId="34" fillId="0" borderId="95" xfId="0" applyFont="1" applyBorder="1" applyAlignment="1">
      <alignment horizontal="center" vertical="center" shrinkToFit="1"/>
    </xf>
    <xf numFmtId="0" fontId="34" fillId="0" borderId="98" xfId="0" applyFont="1" applyFill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shrinkToFit="1"/>
    </xf>
    <xf numFmtId="0" fontId="41" fillId="0" borderId="121" xfId="1" applyFont="1" applyFill="1" applyBorder="1" applyAlignment="1">
      <alignment horizontal="left" vertical="center" shrinkToFit="1"/>
    </xf>
    <xf numFmtId="0" fontId="41" fillId="0" borderId="122" xfId="1" applyFont="1" applyFill="1" applyBorder="1" applyAlignment="1">
      <alignment horizontal="left" vertical="center" shrinkToFit="1"/>
    </xf>
    <xf numFmtId="0" fontId="18" fillId="0" borderId="0" xfId="0" applyFont="1" applyAlignment="1">
      <alignment horizontal="left" vertical="center"/>
    </xf>
    <xf numFmtId="0" fontId="38" fillId="0" borderId="154" xfId="1" applyFont="1" applyFill="1" applyBorder="1">
      <alignment vertical="center"/>
    </xf>
    <xf numFmtId="0" fontId="38" fillId="0" borderId="150" xfId="1" applyFont="1" applyFill="1" applyBorder="1">
      <alignment vertical="center"/>
    </xf>
    <xf numFmtId="0" fontId="38" fillId="0" borderId="155" xfId="1" applyFont="1" applyFill="1" applyBorder="1">
      <alignment vertical="center"/>
    </xf>
    <xf numFmtId="0" fontId="38" fillId="0" borderId="165" xfId="1" applyFont="1" applyFill="1" applyBorder="1">
      <alignment vertical="center"/>
    </xf>
    <xf numFmtId="0" fontId="38" fillId="0" borderId="166" xfId="1" applyFont="1" applyFill="1" applyBorder="1">
      <alignment vertical="center"/>
    </xf>
    <xf numFmtId="0" fontId="38" fillId="0" borderId="167" xfId="1" applyFont="1" applyFill="1" applyBorder="1">
      <alignment vertical="center"/>
    </xf>
    <xf numFmtId="0" fontId="38" fillId="0" borderId="172" xfId="1" applyFont="1" applyFill="1" applyBorder="1">
      <alignment vertical="center"/>
    </xf>
    <xf numFmtId="0" fontId="38" fillId="0" borderId="173" xfId="1" applyFont="1" applyFill="1" applyBorder="1">
      <alignment vertical="center"/>
    </xf>
    <xf numFmtId="0" fontId="38" fillId="0" borderId="149" xfId="1" applyFont="1" applyFill="1" applyBorder="1">
      <alignment vertical="center"/>
    </xf>
    <xf numFmtId="0" fontId="38" fillId="0" borderId="151" xfId="1" applyFont="1" applyFill="1" applyBorder="1">
      <alignment vertical="center"/>
    </xf>
    <xf numFmtId="0" fontId="38" fillId="0" borderId="92" xfId="1" applyFont="1" applyFill="1" applyBorder="1" applyAlignment="1">
      <alignment horizontal="center" vertical="center"/>
    </xf>
    <xf numFmtId="0" fontId="38" fillId="0" borderId="93" xfId="1" applyFont="1" applyFill="1" applyBorder="1" applyAlignment="1">
      <alignment horizontal="center" vertical="center"/>
    </xf>
    <xf numFmtId="0" fontId="38" fillId="0" borderId="159" xfId="1" applyFont="1" applyFill="1" applyBorder="1" applyAlignment="1">
      <alignment horizontal="center" vertical="center"/>
    </xf>
    <xf numFmtId="0" fontId="38" fillId="0" borderId="161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162" xfId="1" applyFont="1" applyFill="1" applyBorder="1" applyAlignment="1">
      <alignment horizontal="center" vertical="center"/>
    </xf>
    <xf numFmtId="0" fontId="38" fillId="0" borderId="168" xfId="1" applyFont="1" applyFill="1" applyBorder="1" applyAlignment="1">
      <alignment horizontal="center" vertical="center"/>
    </xf>
    <xf numFmtId="0" fontId="38" fillId="0" borderId="5" xfId="1" applyFont="1" applyFill="1" applyBorder="1" applyAlignment="1">
      <alignment horizontal="center" vertical="center"/>
    </xf>
    <xf numFmtId="0" fontId="38" fillId="0" borderId="169" xfId="1" applyFont="1" applyFill="1" applyBorder="1" applyAlignment="1">
      <alignment horizontal="center" vertical="center"/>
    </xf>
    <xf numFmtId="0" fontId="38" fillId="0" borderId="160" xfId="1" applyFont="1" applyFill="1" applyBorder="1" applyAlignment="1">
      <alignment horizontal="center" vertical="center"/>
    </xf>
    <xf numFmtId="0" fontId="38" fillId="0" borderId="163" xfId="1" applyFont="1" applyFill="1" applyBorder="1" applyAlignment="1">
      <alignment horizontal="center" vertical="center"/>
    </xf>
    <xf numFmtId="0" fontId="38" fillId="0" borderId="170" xfId="1" applyFont="1" applyFill="1" applyBorder="1" applyAlignment="1">
      <alignment horizontal="center" vertical="center"/>
    </xf>
    <xf numFmtId="0" fontId="38" fillId="0" borderId="96" xfId="1" applyFont="1" applyFill="1" applyBorder="1" applyAlignment="1">
      <alignment horizontal="center" vertical="center"/>
    </xf>
    <xf numFmtId="0" fontId="38" fillId="0" borderId="164" xfId="1" applyFont="1" applyFill="1" applyBorder="1" applyAlignment="1">
      <alignment horizontal="center" vertical="center"/>
    </xf>
    <xf numFmtId="0" fontId="38" fillId="0" borderId="171" xfId="1" applyFont="1" applyFill="1" applyBorder="1" applyAlignment="1">
      <alignment horizontal="center" vertical="center"/>
    </xf>
    <xf numFmtId="0" fontId="38" fillId="0" borderId="157" xfId="1" applyFont="1" applyFill="1" applyBorder="1">
      <alignment vertical="center"/>
    </xf>
    <xf numFmtId="0" fontId="38" fillId="0" borderId="118" xfId="1" applyFont="1" applyFill="1" applyBorder="1">
      <alignment vertical="center"/>
    </xf>
    <xf numFmtId="0" fontId="38" fillId="0" borderId="158" xfId="1" applyFont="1" applyFill="1" applyBorder="1">
      <alignment vertical="center"/>
    </xf>
    <xf numFmtId="0" fontId="38" fillId="0" borderId="156" xfId="1" applyFont="1" applyFill="1" applyBorder="1">
      <alignment vertical="center"/>
    </xf>
    <xf numFmtId="0" fontId="38" fillId="0" borderId="120" xfId="1" applyFont="1" applyFill="1" applyBorder="1">
      <alignment vertical="center"/>
    </xf>
    <xf numFmtId="0" fontId="38" fillId="0" borderId="150" xfId="1" applyFont="1" applyFill="1" applyBorder="1" applyAlignment="1">
      <alignment horizontal="center" vertical="center"/>
    </xf>
    <xf numFmtId="0" fontId="38" fillId="0" borderId="118" xfId="1" applyFont="1" applyFill="1" applyBorder="1" applyAlignment="1">
      <alignment horizontal="center" vertical="center"/>
    </xf>
    <xf numFmtId="0" fontId="38" fillId="0" borderId="152" xfId="1" applyFont="1" applyFill="1" applyBorder="1">
      <alignment vertical="center"/>
    </xf>
    <xf numFmtId="0" fontId="38" fillId="0" borderId="144" xfId="1" applyFont="1" applyFill="1" applyBorder="1">
      <alignment vertical="center"/>
    </xf>
    <xf numFmtId="0" fontId="38" fillId="0" borderId="144" xfId="1" applyFont="1" applyFill="1" applyBorder="1" applyAlignment="1">
      <alignment horizontal="center" vertical="center"/>
    </xf>
    <xf numFmtId="0" fontId="38" fillId="0" borderId="153" xfId="1" applyFont="1" applyFill="1" applyBorder="1">
      <alignment vertical="center"/>
    </xf>
    <xf numFmtId="0" fontId="38" fillId="0" borderId="145" xfId="1" applyFont="1" applyFill="1" applyBorder="1">
      <alignment vertical="center"/>
    </xf>
    <xf numFmtId="0" fontId="40" fillId="0" borderId="128" xfId="1" applyFont="1" applyFill="1" applyBorder="1">
      <alignment vertical="center"/>
    </xf>
    <xf numFmtId="0" fontId="40" fillId="0" borderId="126" xfId="1" applyFont="1" applyFill="1" applyBorder="1">
      <alignment vertical="center"/>
    </xf>
    <xf numFmtId="0" fontId="40" fillId="0" borderId="127" xfId="1" applyFont="1" applyFill="1" applyBorder="1">
      <alignment vertical="center"/>
    </xf>
    <xf numFmtId="0" fontId="45" fillId="0" borderId="126" xfId="1" applyFont="1" applyFill="1" applyBorder="1" applyAlignment="1">
      <alignment horizontal="center" vertical="center"/>
    </xf>
    <xf numFmtId="0" fontId="40" fillId="0" borderId="146" xfId="1" applyFont="1" applyFill="1" applyBorder="1">
      <alignment vertical="center"/>
    </xf>
    <xf numFmtId="0" fontId="38" fillId="0" borderId="147" xfId="1" applyFont="1" applyFill="1" applyBorder="1">
      <alignment vertical="center"/>
    </xf>
    <xf numFmtId="0" fontId="38" fillId="0" borderId="148" xfId="1" applyFont="1" applyFill="1" applyBorder="1">
      <alignment vertical="center"/>
    </xf>
    <xf numFmtId="0" fontId="42" fillId="0" borderId="141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42" xfId="1" applyFont="1" applyFill="1" applyBorder="1" applyAlignment="1">
      <alignment horizontal="center" vertical="center"/>
    </xf>
    <xf numFmtId="0" fontId="38" fillId="0" borderId="143" xfId="1" applyFont="1" applyFill="1" applyBorder="1">
      <alignment vertical="center"/>
    </xf>
    <xf numFmtId="0" fontId="44" fillId="0" borderId="14" xfId="1" applyFont="1" applyFill="1" applyBorder="1" applyAlignment="1">
      <alignment horizontal="center" vertical="center"/>
    </xf>
    <xf numFmtId="0" fontId="44" fillId="0" borderId="10" xfId="1" applyFont="1" applyFill="1" applyBorder="1" applyAlignment="1">
      <alignment horizontal="center" vertical="center"/>
    </xf>
    <xf numFmtId="0" fontId="44" fillId="0" borderId="131" xfId="1" applyFont="1" applyFill="1" applyBorder="1" applyAlignment="1">
      <alignment horizontal="center" vertical="center"/>
    </xf>
    <xf numFmtId="0" fontId="44" fillId="0" borderId="1" xfId="1" applyFont="1" applyFill="1" applyBorder="1" applyAlignment="1">
      <alignment horizontal="center" vertical="center"/>
    </xf>
    <xf numFmtId="0" fontId="44" fillId="0" borderId="2" xfId="1" applyFont="1" applyFill="1" applyBorder="1" applyAlignment="1">
      <alignment horizontal="center" vertical="center"/>
    </xf>
    <xf numFmtId="0" fontId="44" fillId="0" borderId="138" xfId="1" applyFont="1" applyFill="1" applyBorder="1" applyAlignment="1">
      <alignment horizontal="center" vertical="center"/>
    </xf>
    <xf numFmtId="0" fontId="40" fillId="0" borderId="113" xfId="1" applyFont="1" applyFill="1" applyBorder="1" applyAlignment="1">
      <alignment horizontal="center" vertical="center" wrapText="1"/>
    </xf>
    <xf numFmtId="0" fontId="40" fillId="0" borderId="113" xfId="1" applyFont="1" applyFill="1" applyBorder="1" applyAlignment="1">
      <alignment horizontal="center" vertical="center"/>
    </xf>
    <xf numFmtId="0" fontId="40" fillId="0" borderId="118" xfId="1" applyFont="1" applyFill="1" applyBorder="1" applyAlignment="1">
      <alignment horizontal="center" vertical="center"/>
    </xf>
    <xf numFmtId="0" fontId="44" fillId="0" borderId="132" xfId="1" applyFont="1" applyFill="1" applyBorder="1" applyAlignment="1">
      <alignment horizontal="center" vertical="center"/>
    </xf>
    <xf numFmtId="0" fontId="44" fillId="0" borderId="133" xfId="1" applyFont="1" applyFill="1" applyBorder="1" applyAlignment="1">
      <alignment horizontal="center" vertical="center"/>
    </xf>
    <xf numFmtId="0" fontId="44" fillId="0" borderId="139" xfId="1" applyFont="1" applyFill="1" applyBorder="1" applyAlignment="1">
      <alignment horizontal="center" vertical="center"/>
    </xf>
    <xf numFmtId="0" fontId="44" fillId="0" borderId="140" xfId="1" applyFont="1" applyFill="1" applyBorder="1" applyAlignment="1">
      <alignment horizontal="center" vertical="center"/>
    </xf>
    <xf numFmtId="0" fontId="40" fillId="0" borderId="134" xfId="1" applyFont="1" applyFill="1" applyBorder="1" applyAlignment="1">
      <alignment horizontal="center" vertical="center"/>
    </xf>
    <xf numFmtId="0" fontId="40" fillId="0" borderId="135" xfId="1" applyFont="1" applyFill="1" applyBorder="1" applyAlignment="1">
      <alignment horizontal="center"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21" xfId="1" applyFont="1" applyFill="1" applyBorder="1" applyAlignment="1">
      <alignment horizontal="center" vertical="center"/>
    </xf>
    <xf numFmtId="0" fontId="40" fillId="0" borderId="126" xfId="1" applyFont="1" applyFill="1" applyBorder="1" applyAlignment="1">
      <alignment horizontal="center" vertical="center"/>
    </xf>
    <xf numFmtId="0" fontId="40" fillId="0" borderId="127" xfId="1" applyFont="1" applyFill="1" applyBorder="1" applyAlignment="1">
      <alignment horizontal="center" vertical="center"/>
    </xf>
    <xf numFmtId="0" fontId="42" fillId="0" borderId="128" xfId="1" applyFont="1" applyFill="1" applyBorder="1">
      <alignment vertical="center"/>
    </xf>
    <xf numFmtId="0" fontId="41" fillId="0" borderId="126" xfId="1" applyFont="1" applyFill="1" applyBorder="1">
      <alignment vertical="center"/>
    </xf>
    <xf numFmtId="0" fontId="41" fillId="0" borderId="127" xfId="1" applyFont="1" applyFill="1" applyBorder="1">
      <alignment vertical="center"/>
    </xf>
    <xf numFmtId="0" fontId="43" fillId="0" borderId="81" xfId="1" applyFont="1" applyFill="1" applyBorder="1" applyAlignment="1">
      <alignment horizontal="center" vertical="center"/>
    </xf>
    <xf numFmtId="0" fontId="43" fillId="0" borderId="84" xfId="1" applyFont="1" applyFill="1" applyBorder="1" applyAlignment="1">
      <alignment horizontal="center" vertical="center"/>
    </xf>
    <xf numFmtId="0" fontId="43" fillId="0" borderId="125" xfId="1" applyFont="1" applyFill="1" applyBorder="1" applyAlignment="1">
      <alignment horizontal="center" vertical="center"/>
    </xf>
    <xf numFmtId="0" fontId="43" fillId="0" borderId="126" xfId="1" applyFont="1" applyFill="1" applyBorder="1">
      <alignment vertical="center"/>
    </xf>
    <xf numFmtId="0" fontId="43" fillId="0" borderId="129" xfId="1" applyFont="1" applyFill="1" applyBorder="1">
      <alignment vertical="center"/>
    </xf>
    <xf numFmtId="0" fontId="40" fillId="0" borderId="130" xfId="1" applyFont="1" applyFill="1" applyBorder="1" applyAlignment="1">
      <alignment horizontal="center" vertical="center"/>
    </xf>
    <xf numFmtId="0" fontId="40" fillId="0" borderId="114" xfId="1" applyFont="1" applyFill="1" applyBorder="1" applyAlignment="1">
      <alignment horizontal="center" vertical="center"/>
    </xf>
    <xf numFmtId="0" fontId="40" fillId="0" borderId="117" xfId="1" applyFont="1" applyFill="1" applyBorder="1" applyAlignment="1">
      <alignment horizontal="right" vertical="center"/>
    </xf>
    <xf numFmtId="0" fontId="40" fillId="0" borderId="118" xfId="1" applyFont="1" applyFill="1" applyBorder="1" applyAlignment="1">
      <alignment horizontal="right" vertical="center"/>
    </xf>
    <xf numFmtId="0" fontId="40" fillId="0" borderId="119" xfId="1" applyFont="1" applyFill="1" applyBorder="1" applyAlignment="1">
      <alignment horizontal="right" vertical="center"/>
    </xf>
    <xf numFmtId="0" fontId="40" fillId="0" borderId="120" xfId="1" applyFont="1" applyFill="1" applyBorder="1" applyAlignment="1">
      <alignment horizontal="center" vertical="center"/>
    </xf>
    <xf numFmtId="0" fontId="41" fillId="0" borderId="124" xfId="1" applyFont="1" applyFill="1" applyBorder="1" applyAlignment="1">
      <alignment horizontal="center" vertical="center"/>
    </xf>
    <xf numFmtId="0" fontId="41" fillId="0" borderId="84" xfId="1" applyFont="1" applyFill="1" applyBorder="1" applyAlignment="1">
      <alignment horizontal="center" vertical="center"/>
    </xf>
    <xf numFmtId="0" fontId="41" fillId="0" borderId="125" xfId="1" applyFont="1" applyFill="1" applyBorder="1" applyAlignment="1">
      <alignment horizontal="center" vertical="center"/>
    </xf>
    <xf numFmtId="0" fontId="39" fillId="0" borderId="109" xfId="1" applyFont="1" applyFill="1" applyBorder="1" applyAlignment="1">
      <alignment horizontal="center" vertical="center"/>
    </xf>
    <xf numFmtId="0" fontId="39" fillId="0" borderId="110" xfId="1" applyFont="1" applyFill="1" applyBorder="1" applyAlignment="1">
      <alignment horizontal="center" vertical="center"/>
    </xf>
    <xf numFmtId="0" fontId="39" fillId="0" borderId="111" xfId="1" applyFont="1" applyFill="1" applyBorder="1" applyAlignment="1">
      <alignment horizontal="center" vertical="center"/>
    </xf>
    <xf numFmtId="0" fontId="40" fillId="0" borderId="112" xfId="1" applyFont="1" applyFill="1" applyBorder="1" applyAlignment="1">
      <alignment horizontal="center" vertical="center"/>
    </xf>
    <xf numFmtId="0" fontId="41" fillId="0" borderId="113" xfId="1" applyFont="1" applyFill="1" applyBorder="1">
      <alignment vertical="center"/>
    </xf>
    <xf numFmtId="0" fontId="41" fillId="0" borderId="135" xfId="1" applyFont="1" applyFill="1" applyBorder="1">
      <alignment vertical="center"/>
    </xf>
    <xf numFmtId="0" fontId="38" fillId="0" borderId="177" xfId="1" applyFont="1" applyFill="1" applyBorder="1">
      <alignment vertical="center"/>
    </xf>
    <xf numFmtId="0" fontId="38" fillId="0" borderId="137" xfId="1" applyFont="1" applyFill="1" applyBorder="1">
      <alignment vertical="center"/>
    </xf>
    <xf numFmtId="0" fontId="38" fillId="0" borderId="178" xfId="1" applyFont="1" applyFill="1" applyBorder="1">
      <alignment vertical="center"/>
    </xf>
    <xf numFmtId="0" fontId="41" fillId="0" borderId="114" xfId="1" applyFont="1" applyFill="1" applyBorder="1" applyAlignment="1">
      <alignment horizontal="left" vertical="center"/>
    </xf>
    <xf numFmtId="0" fontId="41" fillId="0" borderId="110" xfId="1" applyFont="1" applyFill="1" applyBorder="1" applyAlignment="1">
      <alignment horizontal="left" vertical="center"/>
    </xf>
    <xf numFmtId="0" fontId="41" fillId="0" borderId="115" xfId="1" applyFont="1" applyFill="1" applyBorder="1" applyAlignment="1">
      <alignment horizontal="left" vertical="center"/>
    </xf>
  </cellXfs>
  <cellStyles count="2">
    <cellStyle name="標準" xfId="0" builtinId="0"/>
    <cellStyle name="標準_Ref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view="pageBreakPreview" topLeftCell="A5" zoomScale="60" zoomScaleNormal="95" workbookViewId="0">
      <selection activeCell="H12" sqref="H12"/>
    </sheetView>
  </sheetViews>
  <sheetFormatPr defaultRowHeight="18.75" x14ac:dyDescent="0.4"/>
  <cols>
    <col min="1" max="1" width="18.875" bestFit="1" customWidth="1"/>
    <col min="2" max="2" width="27.5" bestFit="1" customWidth="1"/>
    <col min="5" max="5" width="17.75" customWidth="1"/>
  </cols>
  <sheetData>
    <row r="1" spans="1:9" ht="19.5" thickBot="1" x14ac:dyDescent="0.5">
      <c r="A1" s="206"/>
      <c r="B1" s="206"/>
      <c r="C1" s="206"/>
      <c r="D1" s="206"/>
      <c r="E1" s="206"/>
      <c r="F1" s="207"/>
    </row>
    <row r="2" spans="1:9" ht="19.5" thickBot="1" x14ac:dyDescent="0.5">
      <c r="A2" s="208" t="s">
        <v>13</v>
      </c>
      <c r="B2" s="209" t="s">
        <v>126</v>
      </c>
      <c r="C2" s="206"/>
      <c r="D2" s="206"/>
      <c r="E2" s="206"/>
      <c r="F2" s="207"/>
    </row>
    <row r="3" spans="1:9" ht="19.5" thickBot="1" x14ac:dyDescent="0.5">
      <c r="A3" s="206"/>
      <c r="B3" s="206"/>
      <c r="C3" s="206"/>
      <c r="D3" s="206"/>
      <c r="E3" s="206"/>
      <c r="F3" s="207"/>
    </row>
    <row r="4" spans="1:9" ht="19.5" thickBot="1" x14ac:dyDescent="0.5">
      <c r="A4" s="309" t="s">
        <v>14</v>
      </c>
      <c r="B4" s="310"/>
      <c r="C4" s="206"/>
      <c r="D4" s="206"/>
      <c r="E4" s="206"/>
      <c r="F4" s="207"/>
    </row>
    <row r="5" spans="1:9" ht="19.5" thickBot="1" x14ac:dyDescent="0.5">
      <c r="A5" s="210" t="s">
        <v>15</v>
      </c>
      <c r="B5" s="211" t="s">
        <v>131</v>
      </c>
      <c r="C5" s="206"/>
      <c r="D5" s="206"/>
      <c r="E5" s="206"/>
      <c r="F5" s="207"/>
    </row>
    <row r="6" spans="1:9" ht="19.5" thickBot="1" x14ac:dyDescent="0.5">
      <c r="A6" s="212" t="s">
        <v>16</v>
      </c>
      <c r="B6" s="213" t="s">
        <v>127</v>
      </c>
      <c r="C6" s="206"/>
      <c r="D6" s="214"/>
      <c r="E6" s="215" t="s">
        <v>17</v>
      </c>
      <c r="F6" s="207"/>
    </row>
    <row r="7" spans="1:9" x14ac:dyDescent="0.45">
      <c r="A7" s="216" t="s">
        <v>18</v>
      </c>
      <c r="B7" s="217" t="str">
        <f>E8</f>
        <v>旭森</v>
      </c>
      <c r="C7" s="206"/>
      <c r="D7" s="218">
        <v>1</v>
      </c>
      <c r="E7" s="219" t="s">
        <v>137</v>
      </c>
      <c r="F7" s="207"/>
    </row>
    <row r="8" spans="1:9" ht="19.5" thickBot="1" x14ac:dyDescent="0.5">
      <c r="A8" s="220"/>
      <c r="B8" s="221"/>
      <c r="C8" s="206"/>
      <c r="D8" s="222">
        <v>2</v>
      </c>
      <c r="E8" s="223" t="s">
        <v>138</v>
      </c>
      <c r="F8" s="207"/>
      <c r="H8" s="242"/>
      <c r="I8" s="242"/>
    </row>
    <row r="9" spans="1:9" ht="19.5" thickBot="1" x14ac:dyDescent="0.5">
      <c r="A9" s="206"/>
      <c r="B9" s="206"/>
      <c r="C9" s="206"/>
      <c r="D9" s="222">
        <v>3</v>
      </c>
      <c r="E9" s="223" t="s">
        <v>133</v>
      </c>
      <c r="F9" s="207"/>
      <c r="H9" s="242"/>
      <c r="I9" s="242"/>
    </row>
    <row r="10" spans="1:9" ht="19.5" thickBot="1" x14ac:dyDescent="0.5">
      <c r="A10" s="307" t="s">
        <v>19</v>
      </c>
      <c r="B10" s="308"/>
      <c r="C10" s="206"/>
      <c r="D10" s="222">
        <v>4</v>
      </c>
      <c r="E10" s="223" t="s">
        <v>168</v>
      </c>
      <c r="F10" s="207"/>
      <c r="H10" s="242"/>
      <c r="I10" s="242"/>
    </row>
    <row r="11" spans="1:9" x14ac:dyDescent="0.45">
      <c r="A11" s="224" t="s">
        <v>15</v>
      </c>
      <c r="B11" s="225" t="s">
        <v>128</v>
      </c>
      <c r="C11" s="206"/>
      <c r="D11" s="222">
        <v>5</v>
      </c>
      <c r="E11" s="223" t="s">
        <v>134</v>
      </c>
      <c r="F11" s="207"/>
      <c r="H11" s="242"/>
      <c r="I11" s="242"/>
    </row>
    <row r="12" spans="1:9" x14ac:dyDescent="0.45">
      <c r="A12" s="212" t="s">
        <v>16</v>
      </c>
      <c r="B12" s="226" t="s">
        <v>129</v>
      </c>
      <c r="C12" s="206"/>
      <c r="D12" s="222">
        <v>6</v>
      </c>
      <c r="E12" s="223" t="s">
        <v>140</v>
      </c>
      <c r="F12" s="207"/>
      <c r="H12" s="242"/>
      <c r="I12" s="242"/>
    </row>
    <row r="13" spans="1:9" x14ac:dyDescent="0.45">
      <c r="A13" s="216" t="s">
        <v>24</v>
      </c>
      <c r="B13" s="217" t="str">
        <f>E14</f>
        <v>愛知</v>
      </c>
      <c r="C13" s="206"/>
      <c r="D13" s="222">
        <v>7</v>
      </c>
      <c r="E13" s="223" t="s">
        <v>156</v>
      </c>
      <c r="F13" s="207"/>
      <c r="H13" s="242"/>
      <c r="I13" s="242"/>
    </row>
    <row r="14" spans="1:9" ht="19.5" thickBot="1" x14ac:dyDescent="0.5">
      <c r="A14" s="220"/>
      <c r="B14" s="221"/>
      <c r="C14" s="206"/>
      <c r="D14" s="227">
        <v>8</v>
      </c>
      <c r="E14" s="228" t="s">
        <v>135</v>
      </c>
      <c r="F14" s="207"/>
      <c r="H14" s="242"/>
      <c r="I14" s="242"/>
    </row>
    <row r="15" spans="1:9" ht="19.5" thickBot="1" x14ac:dyDescent="0.5">
      <c r="A15" s="206"/>
      <c r="B15" s="206"/>
      <c r="C15" s="206"/>
      <c r="D15" s="227">
        <v>9</v>
      </c>
      <c r="E15" s="223" t="s">
        <v>139</v>
      </c>
      <c r="F15" s="207"/>
      <c r="H15" s="242"/>
      <c r="I15" s="242"/>
    </row>
    <row r="16" spans="1:9" ht="19.5" thickBot="1" x14ac:dyDescent="0.5">
      <c r="A16" s="307" t="s">
        <v>20</v>
      </c>
      <c r="B16" s="308"/>
      <c r="C16" s="206"/>
      <c r="D16" s="229">
        <v>10</v>
      </c>
      <c r="E16" s="230" t="s">
        <v>136</v>
      </c>
      <c r="F16" s="207"/>
      <c r="H16" s="242"/>
      <c r="I16" s="242"/>
    </row>
    <row r="17" spans="1:6" x14ac:dyDescent="0.45">
      <c r="A17" s="224" t="s">
        <v>15</v>
      </c>
      <c r="B17" s="225" t="s">
        <v>130</v>
      </c>
      <c r="C17" s="206"/>
      <c r="D17" s="231"/>
      <c r="E17" s="206"/>
      <c r="F17" s="207"/>
    </row>
    <row r="18" spans="1:6" x14ac:dyDescent="0.45">
      <c r="A18" s="212" t="s">
        <v>16</v>
      </c>
      <c r="B18" s="213" t="s">
        <v>132</v>
      </c>
      <c r="C18" s="206"/>
      <c r="D18" s="206"/>
      <c r="E18" s="232"/>
      <c r="F18" s="207"/>
    </row>
    <row r="19" spans="1:6" x14ac:dyDescent="0.45">
      <c r="A19" s="216" t="s">
        <v>18</v>
      </c>
      <c r="B19" s="217" t="str">
        <f>E11</f>
        <v>多賀</v>
      </c>
      <c r="C19" s="206"/>
      <c r="D19" s="206"/>
      <c r="E19" s="206"/>
      <c r="F19" s="207"/>
    </row>
    <row r="20" spans="1:6" ht="19.5" thickBot="1" x14ac:dyDescent="0.5">
      <c r="A20" s="220"/>
      <c r="B20" s="221"/>
      <c r="C20" s="206"/>
      <c r="D20" s="206"/>
      <c r="E20" s="206"/>
      <c r="F20" s="207"/>
    </row>
    <row r="21" spans="1:6" ht="19.5" thickBot="1" x14ac:dyDescent="0.5">
      <c r="A21" s="206"/>
      <c r="B21" s="206"/>
      <c r="C21" s="206"/>
      <c r="D21" s="206"/>
      <c r="E21" s="206"/>
      <c r="F21" s="207"/>
    </row>
    <row r="22" spans="1:6" ht="19.5" thickBot="1" x14ac:dyDescent="0.5">
      <c r="A22" s="307" t="s">
        <v>21</v>
      </c>
      <c r="B22" s="308"/>
      <c r="C22" s="206"/>
      <c r="D22" s="206"/>
      <c r="E22" s="206"/>
      <c r="F22" s="207"/>
    </row>
    <row r="23" spans="1:6" x14ac:dyDescent="0.45">
      <c r="A23" s="224" t="s">
        <v>15</v>
      </c>
      <c r="B23" s="225" t="s">
        <v>154</v>
      </c>
      <c r="C23" s="206"/>
      <c r="D23" s="206"/>
      <c r="E23" s="206"/>
      <c r="F23" s="207"/>
    </row>
    <row r="24" spans="1:6" x14ac:dyDescent="0.45">
      <c r="A24" s="212" t="s">
        <v>16</v>
      </c>
      <c r="B24" s="233" t="s">
        <v>155</v>
      </c>
      <c r="C24" s="206"/>
      <c r="D24" s="206"/>
      <c r="E24" s="206"/>
      <c r="F24" s="207"/>
    </row>
    <row r="25" spans="1:6" x14ac:dyDescent="0.45">
      <c r="A25" s="216" t="s">
        <v>18</v>
      </c>
      <c r="B25" s="217" t="str">
        <f>E16</f>
        <v>彦根</v>
      </c>
      <c r="C25" s="206"/>
      <c r="D25" s="206"/>
      <c r="E25" s="206"/>
      <c r="F25" s="207"/>
    </row>
    <row r="26" spans="1:6" ht="19.5" thickBot="1" x14ac:dyDescent="0.5">
      <c r="A26" s="220"/>
      <c r="B26" s="221"/>
      <c r="C26" s="206"/>
      <c r="D26" s="206"/>
      <c r="E26" s="206"/>
      <c r="F26" s="207"/>
    </row>
    <row r="27" spans="1:6" ht="19.5" thickBot="1" x14ac:dyDescent="0.5">
      <c r="A27" s="206"/>
      <c r="B27" s="206"/>
      <c r="C27" s="206"/>
      <c r="D27" s="206"/>
      <c r="E27" s="206"/>
      <c r="F27" s="207"/>
    </row>
    <row r="28" spans="1:6" ht="19.5" thickBot="1" x14ac:dyDescent="0.5">
      <c r="A28" s="307" t="s">
        <v>22</v>
      </c>
      <c r="B28" s="308"/>
      <c r="C28" s="206"/>
      <c r="D28" s="206"/>
      <c r="E28" s="206"/>
      <c r="F28" s="207"/>
    </row>
    <row r="29" spans="1:6" x14ac:dyDescent="0.45">
      <c r="A29" s="224" t="s">
        <v>15</v>
      </c>
      <c r="B29" s="225" t="s">
        <v>166</v>
      </c>
      <c r="C29" s="206"/>
      <c r="D29" s="206"/>
      <c r="E29" s="206"/>
      <c r="F29" s="207"/>
    </row>
    <row r="30" spans="1:6" x14ac:dyDescent="0.45">
      <c r="A30" s="212" t="s">
        <v>16</v>
      </c>
      <c r="B30" s="213" t="s">
        <v>95</v>
      </c>
      <c r="C30" s="206"/>
      <c r="D30" s="206"/>
      <c r="E30" s="206"/>
      <c r="F30" s="207"/>
    </row>
    <row r="31" spans="1:6" x14ac:dyDescent="0.45">
      <c r="A31" s="216" t="s">
        <v>18</v>
      </c>
      <c r="B31" s="217" t="str">
        <f>E13</f>
        <v>亀山</v>
      </c>
      <c r="C31" s="206"/>
      <c r="D31" s="206"/>
      <c r="E31" s="206"/>
      <c r="F31" s="207"/>
    </row>
    <row r="32" spans="1:6" ht="19.5" thickBot="1" x14ac:dyDescent="0.5">
      <c r="A32" s="220"/>
      <c r="B32" s="221"/>
      <c r="C32" s="206"/>
      <c r="D32" s="206"/>
      <c r="E32" s="206"/>
      <c r="F32" s="207"/>
    </row>
    <row r="33" spans="1:6" ht="19.5" thickBot="1" x14ac:dyDescent="0.5">
      <c r="A33" s="206"/>
      <c r="B33" s="206"/>
      <c r="C33" s="206"/>
      <c r="D33" s="206"/>
      <c r="E33" s="206"/>
      <c r="F33" s="207"/>
    </row>
    <row r="34" spans="1:6" ht="19.5" thickBot="1" x14ac:dyDescent="0.5">
      <c r="A34" s="307" t="s">
        <v>23</v>
      </c>
      <c r="B34" s="308"/>
      <c r="C34" s="206"/>
      <c r="D34" s="206"/>
      <c r="E34" s="206"/>
      <c r="F34" s="207"/>
    </row>
    <row r="35" spans="1:6" x14ac:dyDescent="0.45">
      <c r="A35" s="224" t="s">
        <v>15</v>
      </c>
      <c r="B35" s="225" t="s">
        <v>167</v>
      </c>
      <c r="C35" s="206"/>
      <c r="D35" s="206"/>
      <c r="E35" s="206"/>
      <c r="F35" s="207"/>
    </row>
    <row r="36" spans="1:6" x14ac:dyDescent="0.45">
      <c r="A36" s="212" t="s">
        <v>16</v>
      </c>
      <c r="B36" s="213" t="s">
        <v>95</v>
      </c>
      <c r="C36" s="206"/>
      <c r="D36" s="206"/>
      <c r="E36" s="206"/>
      <c r="F36" s="207"/>
    </row>
    <row r="37" spans="1:6" x14ac:dyDescent="0.45">
      <c r="A37" s="216" t="s">
        <v>18</v>
      </c>
      <c r="B37" s="217" t="str">
        <f>E9</f>
        <v>ﾌﾟﾗｲﾏﾘｰA</v>
      </c>
      <c r="C37" s="206"/>
      <c r="D37" s="206"/>
      <c r="E37" s="206"/>
      <c r="F37" s="207"/>
    </row>
    <row r="38" spans="1:6" ht="19.5" thickBot="1" x14ac:dyDescent="0.5">
      <c r="A38" s="220"/>
      <c r="B38" s="221"/>
      <c r="C38" s="206"/>
      <c r="D38" s="206"/>
      <c r="E38" s="206"/>
      <c r="F38" s="207"/>
    </row>
    <row r="39" spans="1:6" x14ac:dyDescent="0.45">
      <c r="A39" s="206"/>
      <c r="B39" s="206"/>
      <c r="C39" s="206"/>
      <c r="D39" s="206"/>
      <c r="E39" s="206"/>
      <c r="F39" s="207"/>
    </row>
    <row r="40" spans="1:6" x14ac:dyDescent="0.4">
      <c r="A40" s="207"/>
      <c r="B40" s="207"/>
      <c r="C40" s="207"/>
      <c r="D40" s="207"/>
      <c r="E40" s="207"/>
      <c r="F40" s="207"/>
    </row>
    <row r="41" spans="1:6" x14ac:dyDescent="0.4">
      <c r="A41" s="207"/>
      <c r="B41" s="207"/>
      <c r="C41" s="207"/>
      <c r="D41" s="207"/>
      <c r="E41" s="207"/>
      <c r="F41" s="207"/>
    </row>
    <row r="42" spans="1:6" x14ac:dyDescent="0.4">
      <c r="A42" s="207"/>
      <c r="B42" s="207"/>
      <c r="C42" s="207"/>
      <c r="D42" s="207"/>
      <c r="E42" s="207"/>
      <c r="F42" s="207"/>
    </row>
    <row r="43" spans="1:6" x14ac:dyDescent="0.4">
      <c r="A43" s="207"/>
      <c r="B43" s="207"/>
      <c r="C43" s="207"/>
      <c r="D43" s="207"/>
      <c r="E43" s="207"/>
      <c r="F43" s="207"/>
    </row>
    <row r="44" spans="1:6" x14ac:dyDescent="0.4">
      <c r="A44" s="207"/>
      <c r="B44" s="207"/>
      <c r="C44" s="207"/>
      <c r="D44" s="207"/>
      <c r="E44" s="207"/>
      <c r="F44" s="207"/>
    </row>
    <row r="45" spans="1:6" x14ac:dyDescent="0.4">
      <c r="A45" s="207"/>
      <c r="B45" s="207"/>
      <c r="C45" s="207"/>
      <c r="D45" s="207"/>
      <c r="E45" s="207"/>
      <c r="F45" s="207"/>
    </row>
    <row r="46" spans="1:6" x14ac:dyDescent="0.4">
      <c r="A46" s="207"/>
      <c r="B46" s="207"/>
      <c r="C46" s="207"/>
      <c r="D46" s="207"/>
      <c r="E46" s="207"/>
      <c r="F46" s="207"/>
    </row>
    <row r="47" spans="1:6" x14ac:dyDescent="0.4">
      <c r="A47" s="207"/>
      <c r="B47" s="207"/>
      <c r="C47" s="207"/>
      <c r="D47" s="207"/>
      <c r="E47" s="207"/>
      <c r="F47" s="207"/>
    </row>
    <row r="48" spans="1:6" x14ac:dyDescent="0.4">
      <c r="A48" s="207"/>
      <c r="B48" s="207"/>
      <c r="C48" s="207"/>
      <c r="D48" s="207"/>
      <c r="E48" s="207"/>
      <c r="F48" s="207"/>
    </row>
    <row r="49" spans="1:6" x14ac:dyDescent="0.4">
      <c r="A49" s="207"/>
      <c r="B49" s="207"/>
      <c r="C49" s="207"/>
      <c r="D49" s="207"/>
      <c r="E49" s="207"/>
      <c r="F49" s="207"/>
    </row>
    <row r="50" spans="1:6" x14ac:dyDescent="0.4">
      <c r="A50" s="207"/>
      <c r="B50" s="207"/>
      <c r="C50" s="207"/>
      <c r="D50" s="207"/>
      <c r="E50" s="207"/>
      <c r="F50" s="207"/>
    </row>
    <row r="51" spans="1:6" x14ac:dyDescent="0.4">
      <c r="A51" s="207"/>
      <c r="B51" s="207"/>
      <c r="C51" s="207"/>
      <c r="D51" s="207"/>
      <c r="E51" s="207"/>
      <c r="F51" s="207"/>
    </row>
  </sheetData>
  <mergeCells count="6">
    <mergeCell ref="A34:B34"/>
    <mergeCell ref="A4:B4"/>
    <mergeCell ref="A10:B10"/>
    <mergeCell ref="A16:B16"/>
    <mergeCell ref="A22:B22"/>
    <mergeCell ref="A28:B28"/>
  </mergeCells>
  <phoneticPr fontId="2"/>
  <pageMargins left="0.7" right="0.7" top="0.75" bottom="0.75" header="0.3" footer="0.3"/>
  <pageSetup paperSize="9" scale="98" orientation="portrait" horizontalDpi="0" verticalDpi="0" r:id="rId1"/>
  <colBreaks count="1" manualBreakCount="1">
    <brk id="5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32"/>
  <sheetViews>
    <sheetView tabSelected="1" view="pageBreakPreview" topLeftCell="E7" zoomScaleNormal="100" zoomScaleSheetLayoutView="100" workbookViewId="0">
      <selection activeCell="AF17" sqref="AF17"/>
    </sheetView>
  </sheetViews>
  <sheetFormatPr defaultRowHeight="18.75" x14ac:dyDescent="0.4"/>
  <cols>
    <col min="1" max="1" width="9.625" customWidth="1"/>
    <col min="2" max="31" width="3.625" customWidth="1"/>
    <col min="32" max="35" width="5.625" customWidth="1"/>
    <col min="36" max="36" width="8.625" customWidth="1"/>
    <col min="37" max="37" width="5.625" hidden="1" customWidth="1"/>
    <col min="38" max="38" width="7.125" hidden="1" customWidth="1"/>
  </cols>
  <sheetData>
    <row r="1" spans="1:50" ht="18.75" customHeight="1" x14ac:dyDescent="0.4">
      <c r="L1" s="318" t="str">
        <f>情報記入シート!B2</f>
        <v>北部U１０リーグ戦</v>
      </c>
      <c r="M1" s="318"/>
      <c r="N1" s="318"/>
      <c r="O1" s="318"/>
      <c r="P1" s="318"/>
      <c r="Q1" s="318"/>
      <c r="R1" s="318"/>
      <c r="S1" s="318"/>
      <c r="T1" s="318"/>
      <c r="U1" s="311" t="s">
        <v>96</v>
      </c>
      <c r="V1" s="311"/>
      <c r="W1" s="311"/>
      <c r="X1" s="119"/>
      <c r="Y1" s="119"/>
      <c r="Z1" s="119"/>
    </row>
    <row r="2" spans="1:50" ht="18.7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119"/>
      <c r="L2" s="318"/>
      <c r="M2" s="318"/>
      <c r="N2" s="318"/>
      <c r="O2" s="318"/>
      <c r="P2" s="318"/>
      <c r="Q2" s="318"/>
      <c r="R2" s="318"/>
      <c r="S2" s="318"/>
      <c r="T2" s="318"/>
      <c r="U2" s="311"/>
      <c r="V2" s="311"/>
      <c r="W2" s="311"/>
      <c r="X2" s="119"/>
      <c r="Y2" s="119"/>
      <c r="Z2" s="119"/>
      <c r="AA2" s="5"/>
      <c r="AB2" s="5"/>
      <c r="AC2" s="5"/>
      <c r="AD2" s="5"/>
      <c r="AE2" s="5"/>
      <c r="AF2" s="6" t="s">
        <v>6</v>
      </c>
      <c r="AG2" s="6" t="s">
        <v>7</v>
      </c>
      <c r="AH2" s="7" t="s">
        <v>8</v>
      </c>
      <c r="AI2" s="7"/>
      <c r="AJ2" s="8">
        <v>3</v>
      </c>
      <c r="AK2" s="5"/>
    </row>
    <row r="3" spans="1:50" ht="20.10000000000000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9" t="s">
        <v>9</v>
      </c>
      <c r="AG3" s="9" t="s">
        <v>10</v>
      </c>
      <c r="AH3" s="10" t="s">
        <v>8</v>
      </c>
      <c r="AI3" s="10"/>
      <c r="AJ3" s="11">
        <v>1</v>
      </c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0.100000000000001" customHeight="1" thickBot="1" x14ac:dyDescent="0.2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9" t="s">
        <v>11</v>
      </c>
      <c r="AG4" s="9" t="s">
        <v>12</v>
      </c>
      <c r="AH4" s="10" t="s">
        <v>8</v>
      </c>
      <c r="AI4" s="10"/>
      <c r="AJ4" s="11">
        <v>0</v>
      </c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30" customHeight="1" thickBot="1" x14ac:dyDescent="0.2">
      <c r="A5" s="237" t="s">
        <v>0</v>
      </c>
      <c r="B5" s="316" t="str">
        <f>IF(A6="","",A6)</f>
        <v>金城</v>
      </c>
      <c r="C5" s="316"/>
      <c r="D5" s="316"/>
      <c r="E5" s="319" t="str">
        <f>IF(A8="","",A8)</f>
        <v>旭森</v>
      </c>
      <c r="F5" s="320"/>
      <c r="G5" s="321"/>
      <c r="H5" s="320" t="str">
        <f>IF(A10="","",A10)</f>
        <v>ﾌﾟﾗｲﾏﾘｰA</v>
      </c>
      <c r="I5" s="320"/>
      <c r="J5" s="320"/>
      <c r="K5" s="319" t="str">
        <f>IF(A12="","",A12)</f>
        <v>P＆K</v>
      </c>
      <c r="L5" s="320"/>
      <c r="M5" s="321"/>
      <c r="N5" s="316" t="str">
        <f>IF(A14="","",A14)</f>
        <v>多賀</v>
      </c>
      <c r="O5" s="316"/>
      <c r="P5" s="317"/>
      <c r="Q5" s="316" t="str">
        <f>IF(A16="","",A16)</f>
        <v>ﾌﾟﾗｲﾏﾘｰB</v>
      </c>
      <c r="R5" s="316"/>
      <c r="S5" s="317"/>
      <c r="T5" s="316" t="str">
        <f>IF(A18="","",A18)</f>
        <v>亀山</v>
      </c>
      <c r="U5" s="316"/>
      <c r="V5" s="317"/>
      <c r="W5" s="316" t="str">
        <f>IF(A20="","",A20)</f>
        <v>愛知</v>
      </c>
      <c r="X5" s="316"/>
      <c r="Y5" s="317"/>
      <c r="Z5" s="325" t="str">
        <f>IF(A22="","",A22)</f>
        <v>豊栄</v>
      </c>
      <c r="AA5" s="316"/>
      <c r="AB5" s="317"/>
      <c r="AC5" s="325" t="str">
        <f>IF(A24="","",A24)</f>
        <v>彦根</v>
      </c>
      <c r="AD5" s="316"/>
      <c r="AE5" s="316"/>
      <c r="AF5" s="238" t="s">
        <v>1</v>
      </c>
      <c r="AG5" s="239" t="s">
        <v>2</v>
      </c>
      <c r="AH5" s="239" t="s">
        <v>3</v>
      </c>
      <c r="AI5" s="240" t="s">
        <v>4</v>
      </c>
      <c r="AJ5" s="241" t="s">
        <v>5</v>
      </c>
      <c r="AK5" s="4"/>
      <c r="AL5" s="3"/>
      <c r="AM5" s="3"/>
      <c r="AN5" s="3"/>
      <c r="AO5" s="3"/>
      <c r="AP5" s="3"/>
      <c r="AQ5" s="3"/>
      <c r="AR5" s="3"/>
      <c r="AS5" s="1"/>
      <c r="AT5" s="1"/>
      <c r="AU5" s="1"/>
      <c r="AV5" s="1"/>
      <c r="AW5" s="1"/>
      <c r="AX5" s="1"/>
    </row>
    <row r="6" spans="1:50" ht="20.100000000000001" customHeight="1" thickTop="1" x14ac:dyDescent="0.15">
      <c r="A6" s="322" t="str">
        <f>情報記入シート!E7</f>
        <v>金城</v>
      </c>
      <c r="B6" s="335"/>
      <c r="C6" s="336"/>
      <c r="D6" s="336"/>
      <c r="E6" s="243">
        <f>IF(第３節!G25="","",第３節!G25)</f>
        <v>1</v>
      </c>
      <c r="F6" s="244" t="str">
        <f>IF(COUNT(E6)=0,"－",(IF(E6&gt;G6,"○",(IF(E6=G6,"△","×")))))</f>
        <v>×</v>
      </c>
      <c r="G6" s="245">
        <f>IF(第３節!I25="","",第３節!I25)</f>
        <v>2</v>
      </c>
      <c r="H6" s="246">
        <f>IF(第３節!G32="","",第３節!G32)</f>
        <v>0</v>
      </c>
      <c r="I6" s="244" t="str">
        <f>IF(COUNT(H6)=0,"－",(IF(H6&gt;J6,"○",(IF(H6=J6,"△","×")))))</f>
        <v>×</v>
      </c>
      <c r="J6" s="247">
        <f>IF(第３節!I32="","",第３節!I32)</f>
        <v>7</v>
      </c>
      <c r="K6" s="246">
        <f>IF(第３節!G20="","",第３節!G20)</f>
        <v>13</v>
      </c>
      <c r="L6" s="244" t="str">
        <f t="shared" ref="L6:L11" si="0">IF(COUNT(K6)=0,"－",(IF(K6&gt;M6,"○",(IF(K6=M6,"△","×")))))</f>
        <v>○</v>
      </c>
      <c r="M6" s="245">
        <f>IF(第３節!I20="","",第３節!I20)</f>
        <v>0</v>
      </c>
      <c r="N6" s="248">
        <f>IF(第２節!G25="","",第２節!G25)</f>
        <v>9</v>
      </c>
      <c r="O6" s="249" t="str">
        <f t="shared" ref="O6:O13" si="1">IF(COUNT(N6)=0,"－",(IF(N6&gt;P6,"○",(IF(N6=P6,"△","×")))))</f>
        <v>○</v>
      </c>
      <c r="P6" s="247">
        <f>IF(第２節!I25="","",第２節!I25)</f>
        <v>0</v>
      </c>
      <c r="Q6" s="248">
        <f>IF(第２節!G32="","",第２節!G32)</f>
        <v>4</v>
      </c>
      <c r="R6" s="249" t="str">
        <f t="shared" ref="R6:R15" si="2">IF(COUNT(Q6)=0,"－",(IF(Q6&gt;S6,"○",(IF(Q6=S6,"△","×")))))</f>
        <v>○</v>
      </c>
      <c r="S6" s="247">
        <f>IF(第２節!I32="","",第２節!I32)</f>
        <v>0</v>
      </c>
      <c r="T6" s="248">
        <f>IF(第２節!G20="","",第２節!G20)</f>
        <v>0</v>
      </c>
      <c r="U6" s="249" t="str">
        <f t="shared" ref="U6:U16" si="3">IF(COUNT(T6)=0,"－",(IF(T6&gt;V6,"○",(IF(T6=V6,"△","×")))))</f>
        <v>×</v>
      </c>
      <c r="V6" s="247">
        <f>IF(第２節!I20="","",第２節!I20)</f>
        <v>4</v>
      </c>
      <c r="W6" s="248">
        <f>IF(第１節!G25="","",第１節!G25)</f>
        <v>1</v>
      </c>
      <c r="X6" s="249" t="str">
        <f t="shared" ref="X6:X18" si="4">IF(COUNT(W6)=0,"－",(IF(W6&gt;Y6,"○",(IF(W6=Y6,"△","×")))))</f>
        <v>×</v>
      </c>
      <c r="Y6" s="247">
        <f>IF(第１節!I25="","",第１節!I25)</f>
        <v>2</v>
      </c>
      <c r="Z6" s="250">
        <f>IF(第１節!G32="","",第１節!G32)</f>
        <v>1</v>
      </c>
      <c r="AA6" s="249" t="str">
        <f t="shared" ref="AA6:AA21" si="5">IF(COUNT(Z6)=0,"－",(IF(Z6&gt;AB6,"○",(IF(Z6=AB6,"△","×")))))</f>
        <v>×</v>
      </c>
      <c r="AB6" s="251">
        <f>IF(第１節!I32="","",第１節!I32)</f>
        <v>4</v>
      </c>
      <c r="AC6" s="252">
        <f>IF(第１節!G20="","",第１節!G20)</f>
        <v>2</v>
      </c>
      <c r="AD6" s="249" t="str">
        <f t="shared" ref="AD6:AD23" si="6">IF(COUNT(AC6)=0,"－",(IF(AC6&gt;AE6,"○",(IF(AC6=AE6,"△","×")))))</f>
        <v>△</v>
      </c>
      <c r="AE6" s="248">
        <f>IF(第１節!I20="","",第１節!I20)</f>
        <v>2</v>
      </c>
      <c r="AF6" s="253">
        <f>IF(COUNT(B6:AE6)=0,"",(COUNTIF(B6:AE6,"○")*3)+(COUNTIF(B6:AE6,"△")*1))</f>
        <v>10</v>
      </c>
      <c r="AG6" s="254">
        <f t="shared" ref="AG6:AG25" si="7">IF(COUNT(AF6)=0,"",SUM(B6,E6,H6,K6,N6,Q6,T6,W6,Z6,AC6))</f>
        <v>31</v>
      </c>
      <c r="AH6" s="254">
        <f t="shared" ref="AH6:AH25" si="8">IF(COUNT(AF6)=0,"",SUM(D6,G6,J6,M6,P6,S6,V6,Y6,AB6,AE6))</f>
        <v>21</v>
      </c>
      <c r="AI6" s="255">
        <f>IF(COUNT(AF6)=0,"",AG6-AH6)</f>
        <v>10</v>
      </c>
      <c r="AJ6" s="16">
        <f>IF(COUNT(AF6)=0,"",RANK(AK6,AK6:AK24))</f>
        <v>6</v>
      </c>
      <c r="AK6" s="61">
        <f t="shared" ref="AK6:AK25" si="9">IF(AF6="","",AF6*1000000+AI6*1000+AG6)</f>
        <v>10010031</v>
      </c>
      <c r="AL6" s="3"/>
      <c r="AM6" s="3"/>
      <c r="AN6" s="3"/>
      <c r="AO6" s="3"/>
      <c r="AP6" s="3"/>
      <c r="AQ6" s="3"/>
      <c r="AR6" s="3"/>
      <c r="AS6" s="1"/>
      <c r="AT6" s="1"/>
      <c r="AU6" s="1"/>
      <c r="AV6" s="1"/>
      <c r="AW6" s="1"/>
      <c r="AX6" s="1"/>
    </row>
    <row r="7" spans="1:50" ht="20.100000000000001" customHeight="1" thickBot="1" x14ac:dyDescent="0.2">
      <c r="A7" s="323"/>
      <c r="B7" s="337"/>
      <c r="C7" s="314"/>
      <c r="D7" s="314"/>
      <c r="E7" s="256" t="str">
        <f>IF(第６節!G22="","",第６節!G22)</f>
        <v/>
      </c>
      <c r="F7" s="257" t="str">
        <f>IF(COUNT(E7)=0,"－",(IF(E7&gt;G7,"○",(IF(E7=G7,"△","×")))))</f>
        <v>－</v>
      </c>
      <c r="G7" s="258" t="str">
        <f>IF(第６節!I22="","",第６節!I22)</f>
        <v/>
      </c>
      <c r="H7" s="259" t="str">
        <f>IF(第６節!G34="","",第６節!G34)</f>
        <v/>
      </c>
      <c r="I7" s="257" t="str">
        <f>IF(COUNT(H7)=0,"－",(IF(H7&gt;J7,"○",(IF(H7=J7,"△","×")))))</f>
        <v>－</v>
      </c>
      <c r="J7" s="258" t="str">
        <f>IF(第６節!I34="","",第６節!I34)</f>
        <v/>
      </c>
      <c r="K7" s="259" t="str">
        <f>IF(第６節!G27="","",第６節!G27)</f>
        <v/>
      </c>
      <c r="L7" s="257" t="str">
        <f t="shared" si="0"/>
        <v>－</v>
      </c>
      <c r="M7" s="258" t="str">
        <f>IF(第６節!I27="","",第６節!I27)</f>
        <v/>
      </c>
      <c r="N7" s="259" t="str">
        <f>IF(第５節!G22="","",第５節!G22)</f>
        <v/>
      </c>
      <c r="O7" s="257" t="str">
        <f t="shared" si="1"/>
        <v>－</v>
      </c>
      <c r="P7" s="258" t="str">
        <f>IF(第５節!I22="","",第５節!I22)</f>
        <v/>
      </c>
      <c r="Q7" s="259" t="str">
        <f>IF(第５節!G34="","",第５節!G34)</f>
        <v/>
      </c>
      <c r="R7" s="257" t="str">
        <f t="shared" si="2"/>
        <v>－</v>
      </c>
      <c r="S7" s="258" t="str">
        <f>IF(第５節!I34="","",第５節!I34)</f>
        <v/>
      </c>
      <c r="T7" s="259" t="str">
        <f>IF(第５節!G27="","",第５節!G27)</f>
        <v/>
      </c>
      <c r="U7" s="257" t="str">
        <f>IF(COUNT(T7)=0,"－",(IF(T7&gt;V7,"○",(IF(T7=V7,"△","×")))))</f>
        <v>－</v>
      </c>
      <c r="V7" s="258" t="str">
        <f>IF(第５節!I27="","",第５節!I27)</f>
        <v/>
      </c>
      <c r="W7" s="259">
        <f>IF(第４節!G22="","",第４節!G22)</f>
        <v>6</v>
      </c>
      <c r="X7" s="257" t="str">
        <f>IF(COUNT(W7)=0,"－",(IF(W7&gt;Y7,"○",(IF(W7=Y7,"△","×")))))</f>
        <v>○</v>
      </c>
      <c r="Y7" s="258">
        <f>IF(第４節!I22="","",第４節!I22)</f>
        <v>1</v>
      </c>
      <c r="Z7" s="260">
        <f>IF(第４節!G34="","",第４節!G34)</f>
        <v>0</v>
      </c>
      <c r="AA7" s="257" t="str">
        <f t="shared" si="5"/>
        <v>×</v>
      </c>
      <c r="AB7" s="261">
        <f>IF(第４節!I34="","",第４節!I34)</f>
        <v>2</v>
      </c>
      <c r="AC7" s="262">
        <f>IF(第４節!G27="","",第４節!G27)</f>
        <v>6</v>
      </c>
      <c r="AD7" s="257" t="str">
        <f t="shared" si="6"/>
        <v>○</v>
      </c>
      <c r="AE7" s="259">
        <f>IF(第４節!I27="","",第４節!I27)</f>
        <v>0</v>
      </c>
      <c r="AF7" s="263">
        <f>IF(COUNT(B7:AE7)=0,"",(COUNTIF(B7:AE7,"○")*3)+(COUNTIF(B7:AE7,"△")*1))</f>
        <v>6</v>
      </c>
      <c r="AG7" s="264">
        <f t="shared" si="7"/>
        <v>12</v>
      </c>
      <c r="AH7" s="264">
        <f t="shared" si="8"/>
        <v>3</v>
      </c>
      <c r="AI7" s="265">
        <f>IF(COUNT(AF7)=0,"",AG7-AH7)</f>
        <v>9</v>
      </c>
      <c r="AJ7" s="17">
        <f>IF(COUNT(AF7)=0,"",RANK(AL7,AL7:AL25))</f>
        <v>2</v>
      </c>
      <c r="AL7" s="61">
        <f>IF(AF7="","",AF7*1000000+AI7*1000+AG7)</f>
        <v>6009012</v>
      </c>
      <c r="AM7" s="3"/>
      <c r="AN7" s="3"/>
      <c r="AO7" s="3"/>
      <c r="AP7" s="3"/>
      <c r="AQ7" s="3"/>
      <c r="AR7" s="3"/>
      <c r="AS7" s="1"/>
      <c r="AT7" s="1"/>
      <c r="AU7" s="1"/>
      <c r="AV7" s="1"/>
      <c r="AW7" s="1"/>
      <c r="AX7" s="1"/>
    </row>
    <row r="8" spans="1:50" ht="20.100000000000001" customHeight="1" thickTop="1" x14ac:dyDescent="0.15">
      <c r="A8" s="322" t="str">
        <f>情報記入シート!E8</f>
        <v>旭森</v>
      </c>
      <c r="B8" s="266">
        <f>IF(G6="","",G6)</f>
        <v>2</v>
      </c>
      <c r="C8" s="267" t="str">
        <f t="shared" ref="C8:C22" si="10">IF(COUNT(B8)=0,"－",(IF(B8&gt;D8,"○",(IF(B8=D8,"△","×")))))</f>
        <v>○</v>
      </c>
      <c r="D8" s="251">
        <f>IF(E6="","",E6)</f>
        <v>1</v>
      </c>
      <c r="E8" s="312"/>
      <c r="F8" s="312"/>
      <c r="G8" s="313"/>
      <c r="H8" s="246">
        <f>IF(第２節!G22="","",第２節!G22)</f>
        <v>0</v>
      </c>
      <c r="I8" s="244" t="str">
        <f>IF(COUNT(H8)=0,"－",(IF(H8&gt;J8,"○",(IF(H8=J8,"△","×")))))</f>
        <v>×</v>
      </c>
      <c r="J8" s="245">
        <f>IF(第２節!I22="","",第２節!I22)</f>
        <v>4</v>
      </c>
      <c r="K8" s="246">
        <f>IF(第３節!G23="","",第３節!G23)</f>
        <v>9</v>
      </c>
      <c r="L8" s="244" t="str">
        <f t="shared" si="0"/>
        <v>○</v>
      </c>
      <c r="M8" s="245">
        <f>IF(第３節!I23="","",第３節!I23)</f>
        <v>0</v>
      </c>
      <c r="N8" s="246">
        <f>IF(第１節!G36="","",第１節!G36)</f>
        <v>7</v>
      </c>
      <c r="O8" s="244" t="str">
        <f t="shared" si="1"/>
        <v>○</v>
      </c>
      <c r="P8" s="245">
        <f>IF(第１節!I36="","",第１節!I36)</f>
        <v>0</v>
      </c>
      <c r="Q8" s="246">
        <f>IF(第３節!G21="","",第３節!G21)</f>
        <v>4</v>
      </c>
      <c r="R8" s="244" t="str">
        <f t="shared" si="2"/>
        <v>○</v>
      </c>
      <c r="S8" s="245">
        <f>IF(第３節!I21="","",第３節!I21)</f>
        <v>0</v>
      </c>
      <c r="T8" s="246">
        <f>IF(第１節!G33="","",第１節!G33)</f>
        <v>0</v>
      </c>
      <c r="U8" s="244" t="str">
        <f t="shared" si="3"/>
        <v>×</v>
      </c>
      <c r="V8" s="245">
        <f>IF(第１節!I33="","",第１節!I33)</f>
        <v>1</v>
      </c>
      <c r="W8" s="246">
        <f>IF(第２節!G36="","",第２節!G36)</f>
        <v>3</v>
      </c>
      <c r="X8" s="244" t="str">
        <f t="shared" si="4"/>
        <v>○</v>
      </c>
      <c r="Y8" s="245">
        <f>IF(第２節!I36="","",第２節!I36)</f>
        <v>2</v>
      </c>
      <c r="Z8" s="268">
        <f>IF(第１節!G30="","",第１節!G30)</f>
        <v>2</v>
      </c>
      <c r="AA8" s="244" t="str">
        <f t="shared" si="5"/>
        <v>△</v>
      </c>
      <c r="AB8" s="269">
        <f>IF(第１節!I30="","",第１節!I30)</f>
        <v>2</v>
      </c>
      <c r="AC8" s="266">
        <f>IF(第２節!G34="","",第２節!G34)</f>
        <v>2</v>
      </c>
      <c r="AD8" s="244" t="str">
        <f t="shared" si="6"/>
        <v>○</v>
      </c>
      <c r="AE8" s="246">
        <f>IF(第２節!I34="","",第２節!I34)</f>
        <v>1</v>
      </c>
      <c r="AF8" s="253">
        <f t="shared" ref="AF8:AF25" si="11">IF(COUNT(B8:AE8)=0,"",(COUNTIF(B8:AE8,"○")*3)+(COUNTIF(B8:AE8,"△")*1))</f>
        <v>19</v>
      </c>
      <c r="AG8" s="254">
        <f t="shared" si="7"/>
        <v>29</v>
      </c>
      <c r="AH8" s="254">
        <f t="shared" si="8"/>
        <v>11</v>
      </c>
      <c r="AI8" s="270">
        <f t="shared" ref="AI8:AI25" si="12">IF(COUNT(AF8)=0,"",AG8-AH8)</f>
        <v>18</v>
      </c>
      <c r="AJ8" s="12">
        <f>IF(COUNT(AF8)=0,"",RANK(AK8,AK6:AK24))</f>
        <v>4</v>
      </c>
      <c r="AK8" s="61">
        <f t="shared" si="9"/>
        <v>19018029</v>
      </c>
      <c r="AL8" s="3"/>
      <c r="AM8" s="3"/>
      <c r="AN8" s="3"/>
      <c r="AO8" s="3"/>
      <c r="AP8" s="3"/>
      <c r="AQ8" s="3"/>
      <c r="AR8" s="3"/>
      <c r="AS8" s="1"/>
      <c r="AT8" s="1"/>
      <c r="AU8" s="1"/>
      <c r="AV8" s="1"/>
      <c r="AW8" s="1"/>
      <c r="AX8" s="1"/>
    </row>
    <row r="9" spans="1:50" ht="20.100000000000001" customHeight="1" thickBot="1" x14ac:dyDescent="0.2">
      <c r="A9" s="323"/>
      <c r="B9" s="271" t="str">
        <f>IF(G7="","",G7)</f>
        <v/>
      </c>
      <c r="C9" s="272" t="str">
        <f>IF(COUNT(B9)=0,"－",(IF(B9&gt;D9,"○",(IF(B9=D9,"△","×")))))</f>
        <v>－</v>
      </c>
      <c r="D9" s="273" t="str">
        <f>IF(E7="","",E7)</f>
        <v/>
      </c>
      <c r="E9" s="314"/>
      <c r="F9" s="314"/>
      <c r="G9" s="315"/>
      <c r="H9" s="274" t="str">
        <f>IF(第５節!G25="","",第５節!G25)</f>
        <v/>
      </c>
      <c r="I9" s="275" t="str">
        <f>IF(COUNT(H9)=0,"－",(IF(H9&gt;J9,"○",(IF(H9=J9,"△","×")))))</f>
        <v>－</v>
      </c>
      <c r="J9" s="276" t="str">
        <f>IF(第５節!I25="","",第５節!I25)</f>
        <v/>
      </c>
      <c r="K9" s="274" t="str">
        <f>IF(第６節!G24="","",第６節!G24)</f>
        <v/>
      </c>
      <c r="L9" s="275" t="str">
        <f t="shared" si="0"/>
        <v>－</v>
      </c>
      <c r="M9" s="276" t="str">
        <f>IF(第６節!I24="","",第６節!I24)</f>
        <v/>
      </c>
      <c r="N9" s="274">
        <f>IF(第４節!G30="","",第４節!G30)</f>
        <v>8</v>
      </c>
      <c r="O9" s="275" t="str">
        <f t="shared" si="1"/>
        <v>○</v>
      </c>
      <c r="P9" s="276">
        <f>IF(第４節!I30="","",第４節!I30)</f>
        <v>0</v>
      </c>
      <c r="Q9" s="274" t="str">
        <f>IF(第６節!G26="","",第６節!G26)</f>
        <v/>
      </c>
      <c r="R9" s="275" t="str">
        <f t="shared" si="2"/>
        <v>－</v>
      </c>
      <c r="S9" s="276" t="str">
        <f>IF(第６節!I26="","",第６節!I26)</f>
        <v/>
      </c>
      <c r="T9" s="274">
        <f>IF(第４節!G33="","",第４節!G33)</f>
        <v>1</v>
      </c>
      <c r="U9" s="275" t="str">
        <f>IF(COUNT(T9)=0,"－",(IF(T9&gt;V9,"○",(IF(T9=V9,"△","×")))))</f>
        <v>○</v>
      </c>
      <c r="V9" s="276">
        <f>IF(第４節!I33="","",第４節!I33)</f>
        <v>0</v>
      </c>
      <c r="W9" s="274" t="str">
        <f>IF(第５節!G30="","",第５節!G30)</f>
        <v/>
      </c>
      <c r="X9" s="275" t="str">
        <f>IF(COUNT(W9)=0,"－",(IF(W9&gt;Y9,"○",(IF(W9=Y9,"△","×")))))</f>
        <v>－</v>
      </c>
      <c r="Y9" s="276" t="str">
        <f>IF(第５節!I30="","",第５節!I30)</f>
        <v/>
      </c>
      <c r="Z9" s="277">
        <f>IF(第４節!G36="","",第４節!G36)</f>
        <v>0</v>
      </c>
      <c r="AA9" s="275" t="str">
        <f t="shared" si="5"/>
        <v>×</v>
      </c>
      <c r="AB9" s="273">
        <f>IF(第４節!I36="","",第４節!I36)</f>
        <v>2</v>
      </c>
      <c r="AC9" s="271" t="str">
        <f>IF(第５節!G32="","",第５節!G32)</f>
        <v/>
      </c>
      <c r="AD9" s="275" t="str">
        <f t="shared" si="6"/>
        <v>－</v>
      </c>
      <c r="AE9" s="274" t="str">
        <f>IF(第５節!I32="","",第５節!I32)</f>
        <v/>
      </c>
      <c r="AF9" s="263">
        <f t="shared" si="11"/>
        <v>6</v>
      </c>
      <c r="AG9" s="264">
        <f t="shared" si="7"/>
        <v>9</v>
      </c>
      <c r="AH9" s="264">
        <f t="shared" si="8"/>
        <v>2</v>
      </c>
      <c r="AI9" s="265">
        <f t="shared" si="12"/>
        <v>7</v>
      </c>
      <c r="AJ9" s="13">
        <f>IF(COUNT(AF9)=0,"",RANK(AL9,AL7:AL25))</f>
        <v>3</v>
      </c>
      <c r="AL9" s="61">
        <f>IF(AF9="","",AF9*1000000+AI9*1000+AG9)</f>
        <v>6007009</v>
      </c>
      <c r="AM9" s="3"/>
      <c r="AN9" s="3"/>
      <c r="AO9" s="3"/>
      <c r="AP9" s="3"/>
      <c r="AQ9" s="3"/>
      <c r="AR9" s="3"/>
      <c r="AS9" s="1"/>
      <c r="AT9" s="1"/>
      <c r="AU9" s="1"/>
      <c r="AV9" s="1"/>
      <c r="AW9" s="1"/>
      <c r="AX9" s="1"/>
    </row>
    <row r="10" spans="1:50" ht="20.100000000000001" customHeight="1" thickTop="1" x14ac:dyDescent="0.15">
      <c r="A10" s="324" t="str">
        <f>情報記入シート!E9</f>
        <v>ﾌﾟﾗｲﾏﾘｰA</v>
      </c>
      <c r="B10" s="278">
        <f>IF(J6="","",J6)</f>
        <v>7</v>
      </c>
      <c r="C10" s="267" t="str">
        <f t="shared" si="10"/>
        <v>○</v>
      </c>
      <c r="D10" s="269">
        <f>IF(H6="","",H6)</f>
        <v>0</v>
      </c>
      <c r="E10" s="266">
        <f>IF(J8="","",J8)</f>
        <v>4</v>
      </c>
      <c r="F10" s="244" t="str">
        <f t="shared" ref="F10:F22" si="13">IF(COUNT(E10)=0,"－",(IF(E10&gt;G10,"○",(IF(E10=G10,"△","×")))))</f>
        <v>○</v>
      </c>
      <c r="G10" s="269">
        <f>IF(H8="","",H8)</f>
        <v>0</v>
      </c>
      <c r="H10" s="336"/>
      <c r="I10" s="336"/>
      <c r="J10" s="338"/>
      <c r="K10" s="246">
        <f>IF(第１節!G27="","",第１節!G27)</f>
        <v>13</v>
      </c>
      <c r="L10" s="244" t="str">
        <f t="shared" si="0"/>
        <v>○</v>
      </c>
      <c r="M10" s="245">
        <f>IF(第１節!I27="","",第１節!I27)</f>
        <v>0</v>
      </c>
      <c r="N10" s="246">
        <f>IF(第３節!G30="","",第３節!G30)</f>
        <v>13</v>
      </c>
      <c r="O10" s="244" t="str">
        <f t="shared" si="1"/>
        <v>○</v>
      </c>
      <c r="P10" s="245">
        <f>IF(第３節!I30="","",第３節!I30)</f>
        <v>0</v>
      </c>
      <c r="Q10" s="246">
        <f>IF(第１節!G24="","",第１節!G24)</f>
        <v>4</v>
      </c>
      <c r="R10" s="244" t="str">
        <f t="shared" si="2"/>
        <v>○</v>
      </c>
      <c r="S10" s="245">
        <f>IF(第１節!I24="","",第１節!I24)</f>
        <v>0</v>
      </c>
      <c r="T10" s="246">
        <f>IF(第２節!G26="","",第２節!G26)</f>
        <v>1</v>
      </c>
      <c r="U10" s="244" t="str">
        <f t="shared" si="3"/>
        <v>×</v>
      </c>
      <c r="V10" s="245">
        <f>IF(第２節!I26="","",第２節!I26)</f>
        <v>2</v>
      </c>
      <c r="W10" s="246">
        <f>IF(第１節!G21="","",第１節!G21)</f>
        <v>8</v>
      </c>
      <c r="X10" s="244" t="str">
        <f t="shared" si="4"/>
        <v>○</v>
      </c>
      <c r="Y10" s="245">
        <f>IF(第１節!I21="","",第１節!I21)</f>
        <v>0</v>
      </c>
      <c r="Z10" s="268">
        <f>IF(第２節!G24="","",第２節!G24)</f>
        <v>1</v>
      </c>
      <c r="AA10" s="244" t="str">
        <f t="shared" si="5"/>
        <v>○</v>
      </c>
      <c r="AB10" s="269">
        <f>IF(第２節!I24="","",第２節!I24)</f>
        <v>0</v>
      </c>
      <c r="AC10" s="266">
        <f>IF(第３節!G35="","",第３節!G35)</f>
        <v>6</v>
      </c>
      <c r="AD10" s="244" t="str">
        <f t="shared" si="6"/>
        <v>○</v>
      </c>
      <c r="AE10" s="246">
        <f>IF(第３節!I35="","",第３節!I35)</f>
        <v>3</v>
      </c>
      <c r="AF10" s="279">
        <f t="shared" si="11"/>
        <v>24</v>
      </c>
      <c r="AG10" s="254">
        <f t="shared" si="7"/>
        <v>57</v>
      </c>
      <c r="AH10" s="254">
        <f t="shared" si="8"/>
        <v>5</v>
      </c>
      <c r="AI10" s="270">
        <f t="shared" si="12"/>
        <v>52</v>
      </c>
      <c r="AJ10" s="18">
        <f>IF(COUNT(AF10)=0,"",RANK(AK10,AK6:AK24))</f>
        <v>2</v>
      </c>
      <c r="AK10" s="61">
        <f t="shared" si="9"/>
        <v>24052057</v>
      </c>
      <c r="AL10" s="3"/>
      <c r="AM10" s="3"/>
      <c r="AN10" s="3"/>
      <c r="AO10" s="3"/>
      <c r="AP10" s="3"/>
      <c r="AQ10" s="3"/>
      <c r="AR10" s="3"/>
      <c r="AS10" s="1"/>
      <c r="AT10" s="1"/>
      <c r="AU10" s="1"/>
      <c r="AV10" s="1"/>
      <c r="AW10" s="1"/>
      <c r="AX10" s="1"/>
    </row>
    <row r="11" spans="1:50" ht="20.100000000000001" customHeight="1" thickBot="1" x14ac:dyDescent="0.2">
      <c r="A11" s="323"/>
      <c r="B11" s="280" t="str">
        <f>IF(J7="","",J7)</f>
        <v/>
      </c>
      <c r="C11" s="272" t="str">
        <f>IF(COUNT(B11)=0,"－",(IF(B11&gt;D11,"○",(IF(B11=D11,"△","×")))))</f>
        <v>－</v>
      </c>
      <c r="D11" s="273" t="str">
        <f>IF(H7="","",H7)</f>
        <v/>
      </c>
      <c r="E11" s="271" t="str">
        <f>IF(J9="","",J9)</f>
        <v/>
      </c>
      <c r="F11" s="275" t="str">
        <f>IF(COUNT(E11)=0,"－",(IF(E11&gt;G11,"○",(IF(E11=G11,"△","×")))))</f>
        <v>－</v>
      </c>
      <c r="G11" s="273" t="str">
        <f>IF(H9="","",H9)</f>
        <v/>
      </c>
      <c r="H11" s="314"/>
      <c r="I11" s="314"/>
      <c r="J11" s="315"/>
      <c r="K11" s="274">
        <f>IF(第４節!G20="","",第４節!G20)</f>
        <v>6</v>
      </c>
      <c r="L11" s="275" t="str">
        <f t="shared" si="0"/>
        <v>○</v>
      </c>
      <c r="M11" s="276">
        <f>IF(第４節!I20="","",第４節!I20)</f>
        <v>1</v>
      </c>
      <c r="N11" s="274" t="str">
        <f>IF(第６節!G36="","",第６節!G36)</f>
        <v/>
      </c>
      <c r="O11" s="275" t="str">
        <f t="shared" si="1"/>
        <v>－</v>
      </c>
      <c r="P11" s="276" t="str">
        <f>IF(第６節!I36="","",第６節!I36)</f>
        <v/>
      </c>
      <c r="Q11" s="274">
        <f>IF(第４節!G23="","",第４節!G23)</f>
        <v>5</v>
      </c>
      <c r="R11" s="275" t="str">
        <f t="shared" si="2"/>
        <v>○</v>
      </c>
      <c r="S11" s="276">
        <f>IF(第４節!I23="","",第４節!I23)</f>
        <v>0</v>
      </c>
      <c r="T11" s="274" t="str">
        <f>IF(第５節!G21="","",第５節!G21)</f>
        <v/>
      </c>
      <c r="U11" s="275" t="str">
        <f>IF(COUNT(T11)=0,"－",(IF(T11&gt;V11,"○",(IF(T11=V11,"△","×")))))</f>
        <v>－</v>
      </c>
      <c r="V11" s="276" t="str">
        <f>IF(第５節!I21="","",第５節!I21)</f>
        <v/>
      </c>
      <c r="W11" s="274">
        <f>IF(第４節!G26="","",第４節!G26)</f>
        <v>6</v>
      </c>
      <c r="X11" s="275" t="str">
        <f>IF(COUNT(W11)=0,"－",(IF(W11&gt;Y11,"○",(IF(W11=Y11,"△","×")))))</f>
        <v>○</v>
      </c>
      <c r="Y11" s="276">
        <f>IF(第４節!I26="","",第４節!I26)</f>
        <v>0</v>
      </c>
      <c r="Z11" s="277" t="str">
        <f>IF(第５節!G23="","",第５節!G23)</f>
        <v/>
      </c>
      <c r="AA11" s="275" t="str">
        <f t="shared" si="5"/>
        <v>－</v>
      </c>
      <c r="AB11" s="273" t="str">
        <f>IF(第５節!I23="","",第５節!I23)</f>
        <v/>
      </c>
      <c r="AC11" s="271" t="str">
        <f>IF(第６節!G31="","",第６節!G31)</f>
        <v/>
      </c>
      <c r="AD11" s="275" t="str">
        <f t="shared" si="6"/>
        <v>－</v>
      </c>
      <c r="AE11" s="274" t="str">
        <f>IF(第６節!I31="","",第６節!I31)</f>
        <v/>
      </c>
      <c r="AF11" s="263">
        <f t="shared" si="11"/>
        <v>9</v>
      </c>
      <c r="AG11" s="264">
        <f t="shared" si="7"/>
        <v>17</v>
      </c>
      <c r="AH11" s="264">
        <f t="shared" si="8"/>
        <v>1</v>
      </c>
      <c r="AI11" s="265">
        <f t="shared" si="12"/>
        <v>16</v>
      </c>
      <c r="AJ11" s="17">
        <f>IF(COUNT(AF11)=0,"",RANK(AL11,AL7:AL25))</f>
        <v>1</v>
      </c>
      <c r="AL11" s="61">
        <f>IF(AF11="","",AF11*1000000+AI11*1000+AG11)</f>
        <v>9016017</v>
      </c>
      <c r="AM11" s="3"/>
      <c r="AN11" s="3"/>
      <c r="AO11" s="3"/>
      <c r="AP11" s="3"/>
      <c r="AQ11" s="3"/>
      <c r="AR11" s="3"/>
      <c r="AS11" s="1"/>
      <c r="AT11" s="1"/>
      <c r="AU11" s="1"/>
      <c r="AV11" s="1"/>
      <c r="AW11" s="1"/>
      <c r="AX11" s="1"/>
    </row>
    <row r="12" spans="1:50" ht="20.100000000000001" customHeight="1" thickTop="1" x14ac:dyDescent="0.15">
      <c r="A12" s="332" t="str">
        <f>情報記入シート!E10</f>
        <v>P＆K</v>
      </c>
      <c r="B12" s="278">
        <f>IF(M6="","",M6)</f>
        <v>0</v>
      </c>
      <c r="C12" s="267" t="str">
        <f t="shared" si="10"/>
        <v>×</v>
      </c>
      <c r="D12" s="269">
        <f>IF(K6="","",K6)</f>
        <v>13</v>
      </c>
      <c r="E12" s="266">
        <f>IF(M8="","",M8)</f>
        <v>0</v>
      </c>
      <c r="F12" s="244" t="str">
        <f t="shared" si="13"/>
        <v>×</v>
      </c>
      <c r="G12" s="269">
        <f>IF(K8="","",K8)</f>
        <v>9</v>
      </c>
      <c r="H12" s="266">
        <f>IF(M10="","",M10)</f>
        <v>0</v>
      </c>
      <c r="I12" s="244" t="str">
        <f t="shared" ref="I12:I22" si="14">IF(COUNT(H12)=0,"－",(IF(H12&gt;J12,"○",(IF(H12=J12,"△","×")))))</f>
        <v>×</v>
      </c>
      <c r="J12" s="251">
        <f>IF(K10="","",K10)</f>
        <v>13</v>
      </c>
      <c r="K12" s="312"/>
      <c r="L12" s="312"/>
      <c r="M12" s="313"/>
      <c r="N12" s="246">
        <f>IF(第１節!G34="","",第１節!G34)</f>
        <v>7</v>
      </c>
      <c r="O12" s="244" t="str">
        <f t="shared" si="1"/>
        <v>○</v>
      </c>
      <c r="P12" s="245">
        <f>IF(第１節!I34="","",第１節!I34)</f>
        <v>0</v>
      </c>
      <c r="Q12" s="246">
        <f>IF(第２節!G35="","",第２節!G35)</f>
        <v>0</v>
      </c>
      <c r="R12" s="244" t="str">
        <f t="shared" si="2"/>
        <v>×</v>
      </c>
      <c r="S12" s="245">
        <f>IF(第２節!I35="","",第２節!I35)</f>
        <v>2</v>
      </c>
      <c r="T12" s="246">
        <f>IF(第１節!G31="","",第１節!G31)</f>
        <v>0</v>
      </c>
      <c r="U12" s="244" t="str">
        <f t="shared" si="3"/>
        <v>×</v>
      </c>
      <c r="V12" s="245">
        <f>IF(第１節!I31="","",第１節!I31)</f>
        <v>6</v>
      </c>
      <c r="W12" s="246">
        <f>IF(第２節!G33="","",第２節!G33)</f>
        <v>0</v>
      </c>
      <c r="X12" s="244" t="str">
        <f t="shared" si="4"/>
        <v>×</v>
      </c>
      <c r="Y12" s="245">
        <f>IF(第２節!I33="","",第２節!I33)</f>
        <v>3</v>
      </c>
      <c r="Z12" s="268">
        <f>IF(第３節!G26="","",第３節!G26)</f>
        <v>1</v>
      </c>
      <c r="AA12" s="244" t="str">
        <f t="shared" si="5"/>
        <v>×</v>
      </c>
      <c r="AB12" s="269">
        <f>IF(第３節!I26="","",第３節!I26)</f>
        <v>10</v>
      </c>
      <c r="AC12" s="266">
        <f>IF(第２節!G31="","",第２節!G31)</f>
        <v>0</v>
      </c>
      <c r="AD12" s="244" t="str">
        <f t="shared" si="6"/>
        <v>×</v>
      </c>
      <c r="AE12" s="246">
        <f>IF(第２節!I31="","",第２節!I31)</f>
        <v>9</v>
      </c>
      <c r="AF12" s="279">
        <f t="shared" si="11"/>
        <v>3</v>
      </c>
      <c r="AG12" s="254">
        <f t="shared" si="7"/>
        <v>8</v>
      </c>
      <c r="AH12" s="254">
        <f t="shared" si="8"/>
        <v>65</v>
      </c>
      <c r="AI12" s="270">
        <f t="shared" si="12"/>
        <v>-57</v>
      </c>
      <c r="AJ12" s="18">
        <f>IF(COUNT(AF12)=0,"",RANK(AK12,AK6:AK24))</f>
        <v>9</v>
      </c>
      <c r="AK12" s="61">
        <f t="shared" si="9"/>
        <v>2943008</v>
      </c>
      <c r="AL12" s="3"/>
      <c r="AM12" s="3"/>
      <c r="AN12" s="3"/>
      <c r="AO12" s="3"/>
      <c r="AP12" s="3"/>
      <c r="AQ12" s="3"/>
      <c r="AR12" s="3"/>
      <c r="AS12" s="1"/>
      <c r="AT12" s="1"/>
      <c r="AU12" s="1"/>
      <c r="AV12" s="1"/>
      <c r="AW12" s="1"/>
      <c r="AX12" s="1"/>
    </row>
    <row r="13" spans="1:50" ht="20.100000000000001" customHeight="1" thickBot="1" x14ac:dyDescent="0.2">
      <c r="A13" s="332"/>
      <c r="B13" s="280" t="str">
        <f>IF(M7="","",M7)</f>
        <v/>
      </c>
      <c r="C13" s="272" t="str">
        <f>IF(COUNT(B13)=0,"－",(IF(B13&gt;D13,"○",(IF(B13=D13,"△","×")))))</f>
        <v>－</v>
      </c>
      <c r="D13" s="273" t="str">
        <f>IF(K7="","",K7)</f>
        <v/>
      </c>
      <c r="E13" s="271" t="str">
        <f>IF(M9="","",M9)</f>
        <v/>
      </c>
      <c r="F13" s="275" t="str">
        <f>IF(COUNT(E13)=0,"－",(IF(E13&gt;G13,"○",(IF(E13=G13,"△","×")))))</f>
        <v>－</v>
      </c>
      <c r="G13" s="273" t="str">
        <f>IF(K9="","",K9)</f>
        <v/>
      </c>
      <c r="H13" s="271">
        <f>IF(M11="","",M11)</f>
        <v>1</v>
      </c>
      <c r="I13" s="275" t="str">
        <f>IF(COUNT(H13)=0,"－",(IF(H13&gt;J13,"○",(IF(H13=J13,"△","×")))))</f>
        <v>×</v>
      </c>
      <c r="J13" s="273">
        <f>IF(K11="","",K11)</f>
        <v>6</v>
      </c>
      <c r="K13" s="314"/>
      <c r="L13" s="314"/>
      <c r="M13" s="315"/>
      <c r="N13" s="274">
        <f>IF(第４節!G32="","",第４節!G32)</f>
        <v>3</v>
      </c>
      <c r="O13" s="275" t="str">
        <f t="shared" si="1"/>
        <v>○</v>
      </c>
      <c r="P13" s="276">
        <f>IF(第４節!I32="","",第４節!I32)</f>
        <v>2</v>
      </c>
      <c r="Q13" s="274" t="str">
        <f>IF(第５節!G31="","",第５節!G31)</f>
        <v/>
      </c>
      <c r="R13" s="275" t="str">
        <f t="shared" si="2"/>
        <v>－</v>
      </c>
      <c r="S13" s="276" t="str">
        <f>IF(第５節!I31="","",第５節!I31)</f>
        <v/>
      </c>
      <c r="T13" s="274">
        <f>IF(第４節!G35="","",第４節!G35)</f>
        <v>0</v>
      </c>
      <c r="U13" s="275" t="str">
        <f>IF(COUNT(T13)=0,"－",(IF(T13&gt;V13,"○",(IF(T13=V13,"△","×")))))</f>
        <v>×</v>
      </c>
      <c r="V13" s="276">
        <f>IF(第４節!I35="","",第４節!I35)</f>
        <v>4</v>
      </c>
      <c r="W13" s="274" t="str">
        <f>IF(第５節!G33="","",第５節!G33)</f>
        <v/>
      </c>
      <c r="X13" s="275" t="str">
        <f>IF(COUNT(W13)=0,"－",(IF(W13&gt;Y13,"○",(IF(W13=Y13,"△","×")))))</f>
        <v>－</v>
      </c>
      <c r="Y13" s="276" t="str">
        <f>IF(第５節!I33="","",第５節!I33)</f>
        <v/>
      </c>
      <c r="Z13" s="277" t="str">
        <f>IF(第６節!G21="","",第６節!G21)</f>
        <v/>
      </c>
      <c r="AA13" s="275" t="str">
        <f t="shared" si="5"/>
        <v>－</v>
      </c>
      <c r="AB13" s="273" t="str">
        <f>IF(第６節!I21="","",第６節!I21)</f>
        <v/>
      </c>
      <c r="AC13" s="271" t="str">
        <f>IF(第５節!G35="","",第５節!G35)</f>
        <v/>
      </c>
      <c r="AD13" s="275" t="str">
        <f t="shared" si="6"/>
        <v>－</v>
      </c>
      <c r="AE13" s="274" t="str">
        <f>IF(第５節!I35="","",第５節!I35)</f>
        <v/>
      </c>
      <c r="AF13" s="263">
        <f t="shared" si="11"/>
        <v>3</v>
      </c>
      <c r="AG13" s="264">
        <f t="shared" si="7"/>
        <v>4</v>
      </c>
      <c r="AH13" s="264">
        <f t="shared" si="8"/>
        <v>12</v>
      </c>
      <c r="AI13" s="265">
        <f t="shared" si="12"/>
        <v>-8</v>
      </c>
      <c r="AJ13" s="17">
        <f>IF(COUNT(AF13)=0,"",RANK(AL13,AL7:AL25))</f>
        <v>8</v>
      </c>
      <c r="AL13" s="61">
        <f>IF(AF13="","",AF13*1000000+AI13*1000+AG13)</f>
        <v>2992004</v>
      </c>
      <c r="AM13" s="3"/>
      <c r="AN13" s="3"/>
      <c r="AO13" s="3"/>
      <c r="AP13" s="3"/>
      <c r="AQ13" s="3"/>
      <c r="AR13" s="3"/>
      <c r="AS13" s="1"/>
      <c r="AT13" s="1"/>
      <c r="AU13" s="1"/>
      <c r="AV13" s="1"/>
      <c r="AW13" s="1"/>
      <c r="AX13" s="1"/>
    </row>
    <row r="14" spans="1:50" ht="20.100000000000001" customHeight="1" thickTop="1" x14ac:dyDescent="0.15">
      <c r="A14" s="322" t="str">
        <f>情報記入シート!E11</f>
        <v>多賀</v>
      </c>
      <c r="B14" s="266">
        <f>IF(P6="","",P6)</f>
        <v>0</v>
      </c>
      <c r="C14" s="267" t="str">
        <f t="shared" si="10"/>
        <v>×</v>
      </c>
      <c r="D14" s="269">
        <f>IF(N6="","",N6)</f>
        <v>9</v>
      </c>
      <c r="E14" s="266">
        <f>IF(P8="","",P8)</f>
        <v>0</v>
      </c>
      <c r="F14" s="244" t="str">
        <f t="shared" si="13"/>
        <v>×</v>
      </c>
      <c r="G14" s="269">
        <f>IF(N8="","",N8)</f>
        <v>7</v>
      </c>
      <c r="H14" s="266">
        <f>IF(P10="","",P10)</f>
        <v>0</v>
      </c>
      <c r="I14" s="244" t="str">
        <f t="shared" si="14"/>
        <v>×</v>
      </c>
      <c r="J14" s="269">
        <f>IF(N10="","",N10)</f>
        <v>13</v>
      </c>
      <c r="K14" s="266">
        <f>IF(P12="","",P12)</f>
        <v>0</v>
      </c>
      <c r="L14" s="244" t="str">
        <f t="shared" ref="L14:L25" si="15">IF(COUNT(K14)=0,"－",(IF(K14&gt;M14,"○",(IF(K14=M14,"△","×")))))</f>
        <v>×</v>
      </c>
      <c r="M14" s="269">
        <f>IF(N12="","",N12)</f>
        <v>7</v>
      </c>
      <c r="N14" s="312"/>
      <c r="O14" s="312"/>
      <c r="P14" s="313"/>
      <c r="Q14" s="246">
        <f>IF(第１節!G22="","",第１節!G22)</f>
        <v>2</v>
      </c>
      <c r="R14" s="244" t="str">
        <f t="shared" si="2"/>
        <v>○</v>
      </c>
      <c r="S14" s="245">
        <f>IF(第１節!I22="","",第１節!I22)</f>
        <v>0</v>
      </c>
      <c r="T14" s="246">
        <f>IF(第２節!G23="","",第２節!G23)</f>
        <v>1</v>
      </c>
      <c r="U14" s="244" t="str">
        <f t="shared" si="3"/>
        <v>×</v>
      </c>
      <c r="V14" s="245">
        <f>IF(第２節!I23="","",第２節!I23)</f>
        <v>4</v>
      </c>
      <c r="W14" s="246">
        <f>IF(第３節!G36="","",第３節!G36)</f>
        <v>0</v>
      </c>
      <c r="X14" s="244" t="str">
        <f t="shared" si="4"/>
        <v>×</v>
      </c>
      <c r="Y14" s="245">
        <f>IF(第３節!I36="","",第３節!I36)</f>
        <v>6</v>
      </c>
      <c r="Z14" s="268">
        <f>IF(第２節!G21="","",第２節!G21)</f>
        <v>0</v>
      </c>
      <c r="AA14" s="244" t="str">
        <f t="shared" si="5"/>
        <v>×</v>
      </c>
      <c r="AB14" s="269">
        <f>IF(第２節!I21="","",第２節!I21)</f>
        <v>9</v>
      </c>
      <c r="AC14" s="266">
        <f>IF(第３節!G33="","",第３節!G33)</f>
        <v>0</v>
      </c>
      <c r="AD14" s="244" t="str">
        <f t="shared" si="6"/>
        <v>×</v>
      </c>
      <c r="AE14" s="246">
        <f>IF(第３節!I33="","",第３節!I33)</f>
        <v>8</v>
      </c>
      <c r="AF14" s="279">
        <f t="shared" si="11"/>
        <v>3</v>
      </c>
      <c r="AG14" s="254">
        <f t="shared" si="7"/>
        <v>3</v>
      </c>
      <c r="AH14" s="254">
        <f t="shared" si="8"/>
        <v>63</v>
      </c>
      <c r="AI14" s="270">
        <f t="shared" si="12"/>
        <v>-60</v>
      </c>
      <c r="AJ14" s="12">
        <f>IF(COUNT(AF14)=0,"",RANK(AK14,AK6:AK24))</f>
        <v>10</v>
      </c>
      <c r="AK14" s="61">
        <f t="shared" si="9"/>
        <v>2940003</v>
      </c>
      <c r="AL14" s="3"/>
      <c r="AM14" s="3"/>
      <c r="AN14" s="3"/>
      <c r="AO14" s="3"/>
      <c r="AP14" s="3"/>
      <c r="AQ14" s="3"/>
      <c r="AR14" s="3"/>
      <c r="AS14" s="1"/>
      <c r="AT14" s="1"/>
      <c r="AU14" s="1"/>
      <c r="AV14" s="1"/>
      <c r="AW14" s="1"/>
      <c r="AX14" s="1"/>
    </row>
    <row r="15" spans="1:50" ht="20.100000000000001" customHeight="1" thickBot="1" x14ac:dyDescent="0.2">
      <c r="A15" s="323"/>
      <c r="B15" s="271" t="str">
        <f>IF(P7="","",P7)</f>
        <v/>
      </c>
      <c r="C15" s="272" t="str">
        <f>IF(COUNT(B15)=0,"－",(IF(B15&gt;D15,"○",(IF(B15=D15,"△","×")))))</f>
        <v>－</v>
      </c>
      <c r="D15" s="273" t="str">
        <f>IF(N7="","",N7)</f>
        <v/>
      </c>
      <c r="E15" s="271">
        <f>IF(P9="","",P9)</f>
        <v>0</v>
      </c>
      <c r="F15" s="275" t="str">
        <f>IF(COUNT(E15)=0,"－",(IF(E15&gt;G15,"○",(IF(E15=G15,"△","×")))))</f>
        <v>×</v>
      </c>
      <c r="G15" s="273">
        <f>IF(N9="","",N9)</f>
        <v>8</v>
      </c>
      <c r="H15" s="271" t="str">
        <f>IF(P11="","",P11)</f>
        <v/>
      </c>
      <c r="I15" s="275" t="str">
        <f>IF(COUNT(H15)=0,"－",(IF(H15&gt;J15,"○",(IF(H15=J15,"△","×")))))</f>
        <v>－</v>
      </c>
      <c r="J15" s="273" t="str">
        <f>IF(N11="","",N11)</f>
        <v/>
      </c>
      <c r="K15" s="271">
        <f>IF(P13="","",P13)</f>
        <v>2</v>
      </c>
      <c r="L15" s="275" t="str">
        <f t="shared" si="15"/>
        <v>×</v>
      </c>
      <c r="M15" s="273">
        <f>IF(N13="","",N13)</f>
        <v>3</v>
      </c>
      <c r="N15" s="314"/>
      <c r="O15" s="314"/>
      <c r="P15" s="315"/>
      <c r="Q15" s="274">
        <f>IF(第４節!G25="","",第４節!G25)</f>
        <v>0</v>
      </c>
      <c r="R15" s="275" t="str">
        <f t="shared" si="2"/>
        <v>×</v>
      </c>
      <c r="S15" s="276">
        <f>IF(第４節!I25="","",第４節!I25)</f>
        <v>4</v>
      </c>
      <c r="T15" s="274" t="str">
        <f>IF(第５節!G24="","",第５節!G24)</f>
        <v/>
      </c>
      <c r="U15" s="275" t="str">
        <f>IF(COUNT(T15)=0,"－",(IF(T15&gt;V15,"○",(IF(T15=V15,"△","×")))))</f>
        <v>－</v>
      </c>
      <c r="V15" s="276" t="str">
        <f>IF(第５節!I24="","",第５節!I24)</f>
        <v/>
      </c>
      <c r="W15" s="274" t="str">
        <f>IF(第６節!G30="","",第６節!G30)</f>
        <v/>
      </c>
      <c r="X15" s="275" t="str">
        <f>IF(COUNT(W15)=0,"－",(IF(W15&gt;Y15,"○",(IF(W15=Y15,"△","×")))))</f>
        <v>－</v>
      </c>
      <c r="Y15" s="276" t="str">
        <f>IF(第６節!I30="","",第６節!I30)</f>
        <v/>
      </c>
      <c r="Z15" s="277" t="str">
        <f>IF(第５節!G26="","",第５節!G26)</f>
        <v/>
      </c>
      <c r="AA15" s="275" t="str">
        <f t="shared" si="5"/>
        <v>－</v>
      </c>
      <c r="AB15" s="273" t="str">
        <f>IF(第５節!I26="","",第５節!I26)</f>
        <v/>
      </c>
      <c r="AC15" s="271" t="str">
        <f>IF(第６節!G33="","",第６節!G33)</f>
        <v/>
      </c>
      <c r="AD15" s="275" t="str">
        <f t="shared" si="6"/>
        <v>－</v>
      </c>
      <c r="AE15" s="274" t="str">
        <f>IF(第６節!I33="","",第６節!I33)</f>
        <v/>
      </c>
      <c r="AF15" s="263">
        <f t="shared" si="11"/>
        <v>0</v>
      </c>
      <c r="AG15" s="264">
        <f t="shared" si="7"/>
        <v>2</v>
      </c>
      <c r="AH15" s="264">
        <f t="shared" si="8"/>
        <v>15</v>
      </c>
      <c r="AI15" s="265">
        <f t="shared" si="12"/>
        <v>-13</v>
      </c>
      <c r="AJ15" s="13">
        <f>IF(COUNT(AF15)=0,"",RANK(AL15,AL7:AL25))</f>
        <v>10</v>
      </c>
      <c r="AL15" s="61">
        <f>IF(AF15="","",AF15*1000000+AI15*1000+AG15)</f>
        <v>-12998</v>
      </c>
      <c r="AM15" s="3"/>
      <c r="AN15" s="3"/>
      <c r="AO15" s="3"/>
      <c r="AP15" s="3"/>
      <c r="AQ15" s="3"/>
      <c r="AR15" s="3"/>
      <c r="AS15" s="1"/>
      <c r="AT15" s="1"/>
      <c r="AU15" s="1"/>
      <c r="AV15" s="1"/>
      <c r="AW15" s="1"/>
      <c r="AX15" s="1"/>
    </row>
    <row r="16" spans="1:50" ht="20.100000000000001" customHeight="1" thickTop="1" x14ac:dyDescent="0.15">
      <c r="A16" s="322" t="str">
        <f>情報記入シート!E12</f>
        <v>ﾌﾟﾗｲﾏﾘｰB</v>
      </c>
      <c r="B16" s="278">
        <f>IF(S6="","",S6)</f>
        <v>0</v>
      </c>
      <c r="C16" s="267" t="str">
        <f t="shared" si="10"/>
        <v>×</v>
      </c>
      <c r="D16" s="269">
        <f>IF(Q6="","",Q6)</f>
        <v>4</v>
      </c>
      <c r="E16" s="266">
        <f>IF(S8="","",S8)</f>
        <v>0</v>
      </c>
      <c r="F16" s="244" t="str">
        <f t="shared" si="13"/>
        <v>×</v>
      </c>
      <c r="G16" s="269">
        <f>IF(Q8="","",Q8)</f>
        <v>4</v>
      </c>
      <c r="H16" s="266">
        <f>IF(S10="","",S10)</f>
        <v>0</v>
      </c>
      <c r="I16" s="244" t="str">
        <f t="shared" si="14"/>
        <v>×</v>
      </c>
      <c r="J16" s="269">
        <f>IF(Q10="","",Q10)</f>
        <v>4</v>
      </c>
      <c r="K16" s="266">
        <f>IF(S12="","",S12)</f>
        <v>2</v>
      </c>
      <c r="L16" s="244" t="str">
        <f t="shared" si="15"/>
        <v>○</v>
      </c>
      <c r="M16" s="269">
        <f>IF(Q12="","",Q12)</f>
        <v>0</v>
      </c>
      <c r="N16" s="266">
        <f>IF(S14="","",S14)</f>
        <v>0</v>
      </c>
      <c r="O16" s="244" t="str">
        <f t="shared" ref="O16:O25" si="16">IF(COUNT(N16)=0,"－",(IF(N16&gt;P16,"○",(IF(N16=P16,"△","×")))))</f>
        <v>×</v>
      </c>
      <c r="P16" s="269">
        <f>IF(Q14="","",Q14)</f>
        <v>2</v>
      </c>
      <c r="Q16" s="312"/>
      <c r="R16" s="312"/>
      <c r="S16" s="313"/>
      <c r="T16" s="246">
        <f>IF(第３節!G27="","",第３節!G27)</f>
        <v>1</v>
      </c>
      <c r="U16" s="244" t="str">
        <f t="shared" si="3"/>
        <v>×</v>
      </c>
      <c r="V16" s="245">
        <f>IF(第３節!I27="","",第３節!I27)</f>
        <v>3</v>
      </c>
      <c r="W16" s="246">
        <f>IF(第２節!G30="","",第２節!G30)</f>
        <v>0</v>
      </c>
      <c r="X16" s="244" t="str">
        <f t="shared" si="4"/>
        <v>×</v>
      </c>
      <c r="Y16" s="245">
        <f>IF(第２節!I30="","",第２節!I30)</f>
        <v>7</v>
      </c>
      <c r="Z16" s="268">
        <f>IF(第３節!G24="","",第３節!G24)</f>
        <v>0</v>
      </c>
      <c r="AA16" s="244" t="str">
        <f t="shared" si="5"/>
        <v>×</v>
      </c>
      <c r="AB16" s="269">
        <f>IF(第３節!I24="","",第３節!I24)</f>
        <v>2</v>
      </c>
      <c r="AC16" s="266">
        <f>IF(第１節!G26="","",第１節!G26)</f>
        <v>0</v>
      </c>
      <c r="AD16" s="244" t="str">
        <f t="shared" si="6"/>
        <v>×</v>
      </c>
      <c r="AE16" s="246">
        <f>IF(第１節!I26="","",第１節!I26)</f>
        <v>1</v>
      </c>
      <c r="AF16" s="279">
        <f t="shared" si="11"/>
        <v>3</v>
      </c>
      <c r="AG16" s="254">
        <f t="shared" si="7"/>
        <v>3</v>
      </c>
      <c r="AH16" s="254">
        <f t="shared" si="8"/>
        <v>27</v>
      </c>
      <c r="AI16" s="270">
        <f t="shared" si="12"/>
        <v>-24</v>
      </c>
      <c r="AJ16" s="12">
        <f>IF(COUNT(AF16)=0,"",RANK(AK16,AK6:AK24))</f>
        <v>8</v>
      </c>
      <c r="AK16" s="61">
        <f t="shared" si="9"/>
        <v>2976003</v>
      </c>
      <c r="AL16" s="3"/>
      <c r="AM16" s="3"/>
      <c r="AN16" s="3"/>
      <c r="AO16" s="3"/>
      <c r="AP16" s="3"/>
      <c r="AQ16" s="3"/>
      <c r="AR16" s="3"/>
      <c r="AS16" s="1"/>
      <c r="AT16" s="1"/>
      <c r="AU16" s="1"/>
      <c r="AV16" s="1"/>
      <c r="AW16" s="1"/>
      <c r="AX16" s="1"/>
    </row>
    <row r="17" spans="1:50" ht="20.100000000000001" customHeight="1" thickBot="1" x14ac:dyDescent="0.2">
      <c r="A17" s="323"/>
      <c r="B17" s="280" t="str">
        <f>IF(S7="","",S7)</f>
        <v/>
      </c>
      <c r="C17" s="281" t="str">
        <f>IF(COUNT(B17)=0,"－",(IF(B17&gt;D17,"○",(IF(B17=D17,"△","×")))))</f>
        <v>－</v>
      </c>
      <c r="D17" s="282" t="str">
        <f>IF(Q7="","",Q7)</f>
        <v/>
      </c>
      <c r="E17" s="271" t="str">
        <f>IF(S9="","",S9)</f>
        <v/>
      </c>
      <c r="F17" s="275" t="str">
        <f>IF(COUNT(E17)=0,"－",(IF(E17&gt;G17,"○",(IF(E17=G17,"△","×")))))</f>
        <v>－</v>
      </c>
      <c r="G17" s="273" t="str">
        <f>IF(Q9="","",Q9)</f>
        <v/>
      </c>
      <c r="H17" s="271">
        <f>IF(S11="","",S11)</f>
        <v>0</v>
      </c>
      <c r="I17" s="275" t="str">
        <f>IF(COUNT(H17)=0,"－",(IF(H17&gt;J17,"○",(IF(H17=J17,"△","×")))))</f>
        <v>×</v>
      </c>
      <c r="J17" s="273">
        <f>IF(Q11="","",Q11)</f>
        <v>5</v>
      </c>
      <c r="K17" s="271" t="str">
        <f>IF(S13="","",S13)</f>
        <v/>
      </c>
      <c r="L17" s="275" t="str">
        <f t="shared" si="15"/>
        <v>－</v>
      </c>
      <c r="M17" s="273" t="str">
        <f>IF(Q13="","",Q13)</f>
        <v/>
      </c>
      <c r="N17" s="271">
        <f>IF(S15="","",S15)</f>
        <v>4</v>
      </c>
      <c r="O17" s="275" t="str">
        <f t="shared" si="16"/>
        <v>○</v>
      </c>
      <c r="P17" s="273">
        <f>IF(Q15="","",Q15)</f>
        <v>0</v>
      </c>
      <c r="Q17" s="314"/>
      <c r="R17" s="314"/>
      <c r="S17" s="315"/>
      <c r="T17" s="274" t="str">
        <f>IF(第６節!G20="","",第６節!G20)</f>
        <v/>
      </c>
      <c r="U17" s="275" t="str">
        <f>IF(COUNT(T17)=0,"－",(IF(T17&gt;V17,"○",(IF(T17=V17,"△","×")))))</f>
        <v>－</v>
      </c>
      <c r="V17" s="276" t="str">
        <f>IF(第６節!I20="","",第６節!I20)</f>
        <v/>
      </c>
      <c r="W17" s="274" t="str">
        <f>IF(第５節!G36="","",第５節!G36)</f>
        <v/>
      </c>
      <c r="X17" s="275" t="str">
        <f>IF(COUNT(W17)=0,"－",(IF(W17&gt;Y17,"○",(IF(W17=Y17,"△","×")))))</f>
        <v>－</v>
      </c>
      <c r="Y17" s="276" t="str">
        <f>IF(第５節!I36="","",第５節!I36)</f>
        <v/>
      </c>
      <c r="Z17" s="277" t="str">
        <f>IF(第６節!G23="","",第６節!G23)</f>
        <v/>
      </c>
      <c r="AA17" s="275" t="str">
        <f t="shared" si="5"/>
        <v>－</v>
      </c>
      <c r="AB17" s="273" t="str">
        <f>IF(第６節!I23="","",第６節!I23)</f>
        <v/>
      </c>
      <c r="AC17" s="271">
        <f>IF(第４節!G21="","",第４節!G21)</f>
        <v>1</v>
      </c>
      <c r="AD17" s="275" t="str">
        <f t="shared" si="6"/>
        <v>△</v>
      </c>
      <c r="AE17" s="274">
        <f>IF(第４節!I21="","",第４節!I21)</f>
        <v>1</v>
      </c>
      <c r="AF17" s="263">
        <f t="shared" si="11"/>
        <v>4</v>
      </c>
      <c r="AG17" s="264">
        <f t="shared" si="7"/>
        <v>5</v>
      </c>
      <c r="AH17" s="264">
        <f t="shared" si="8"/>
        <v>6</v>
      </c>
      <c r="AI17" s="265">
        <f t="shared" si="12"/>
        <v>-1</v>
      </c>
      <c r="AJ17" s="13">
        <f>IF(COUNT(AF17)=0,"",RANK(AL17,AL7:AL25))</f>
        <v>6</v>
      </c>
      <c r="AL17" s="61">
        <f>IF(AF17="","",AF17*1000000+AI17*1000+AG17)</f>
        <v>3999005</v>
      </c>
      <c r="AM17" s="3"/>
      <c r="AN17" s="3"/>
      <c r="AO17" s="3"/>
      <c r="AP17" s="3"/>
      <c r="AQ17" s="3"/>
      <c r="AR17" s="3"/>
      <c r="AS17" s="1"/>
      <c r="AT17" s="1"/>
      <c r="AU17" s="1"/>
      <c r="AV17" s="1"/>
      <c r="AW17" s="1"/>
      <c r="AX17" s="1"/>
    </row>
    <row r="18" spans="1:50" ht="20.100000000000001" customHeight="1" thickTop="1" x14ac:dyDescent="0.15">
      <c r="A18" s="324" t="str">
        <f>情報記入シート!E13</f>
        <v>亀山</v>
      </c>
      <c r="B18" s="266">
        <f>IF(V6="","",V6)</f>
        <v>4</v>
      </c>
      <c r="C18" s="267" t="str">
        <f t="shared" si="10"/>
        <v>○</v>
      </c>
      <c r="D18" s="251">
        <f>IF(T6="","",T6)</f>
        <v>0</v>
      </c>
      <c r="E18" s="266">
        <f>IF(V8="","",V8)</f>
        <v>1</v>
      </c>
      <c r="F18" s="244" t="str">
        <f t="shared" si="13"/>
        <v>○</v>
      </c>
      <c r="G18" s="269">
        <f>IF(T8="","",T8)</f>
        <v>0</v>
      </c>
      <c r="H18" s="266">
        <f>IF(V10="","",V10)</f>
        <v>2</v>
      </c>
      <c r="I18" s="244" t="str">
        <f t="shared" si="14"/>
        <v>○</v>
      </c>
      <c r="J18" s="269">
        <f>IF(T10="","",T10)</f>
        <v>1</v>
      </c>
      <c r="K18" s="266">
        <f>IF(V12="","",V12)</f>
        <v>6</v>
      </c>
      <c r="L18" s="244" t="str">
        <f t="shared" si="15"/>
        <v>○</v>
      </c>
      <c r="M18" s="269">
        <f>IF(T12="","",T12)</f>
        <v>0</v>
      </c>
      <c r="N18" s="266">
        <f>IF(V14="","",V14)</f>
        <v>4</v>
      </c>
      <c r="O18" s="244" t="str">
        <f t="shared" si="16"/>
        <v>○</v>
      </c>
      <c r="P18" s="269">
        <f>IF(T14="","",T14)</f>
        <v>1</v>
      </c>
      <c r="Q18" s="266">
        <f>IF(V16="","",V16)</f>
        <v>3</v>
      </c>
      <c r="R18" s="244" t="str">
        <f t="shared" ref="R18:R25" si="17">IF(COUNT(Q18)=0,"－",(IF(Q18&gt;S18,"○",(IF(Q18=S18,"△","×")))))</f>
        <v>○</v>
      </c>
      <c r="S18" s="269">
        <f>IF(T16="","",T16)</f>
        <v>1</v>
      </c>
      <c r="T18" s="312"/>
      <c r="U18" s="312"/>
      <c r="V18" s="313"/>
      <c r="W18" s="246">
        <f>IF(第３節!G34="","",第３節!G34)</f>
        <v>5</v>
      </c>
      <c r="X18" s="244" t="str">
        <f t="shared" si="4"/>
        <v>○</v>
      </c>
      <c r="Y18" s="245">
        <f>IF(第３節!I34="","",第３節!I34)</f>
        <v>0</v>
      </c>
      <c r="Z18" s="268">
        <f>IF(第１節!G35="","",第１節!G35)</f>
        <v>3</v>
      </c>
      <c r="AA18" s="244" t="str">
        <f t="shared" si="5"/>
        <v>○</v>
      </c>
      <c r="AB18" s="269">
        <f>IF(第１節!I35="","",第１節!I35)</f>
        <v>2</v>
      </c>
      <c r="AC18" s="266">
        <f>IF(第３節!G31="","",第３節!G31)</f>
        <v>3</v>
      </c>
      <c r="AD18" s="244" t="str">
        <f t="shared" si="6"/>
        <v>○</v>
      </c>
      <c r="AE18" s="246">
        <f>IF(第３節!I31="","",第３節!I31)</f>
        <v>1</v>
      </c>
      <c r="AF18" s="279">
        <f t="shared" si="11"/>
        <v>27</v>
      </c>
      <c r="AG18" s="254">
        <f t="shared" si="7"/>
        <v>31</v>
      </c>
      <c r="AH18" s="254">
        <f t="shared" si="8"/>
        <v>6</v>
      </c>
      <c r="AI18" s="270">
        <f t="shared" si="12"/>
        <v>25</v>
      </c>
      <c r="AJ18" s="12">
        <f>IF(COUNT(AF18)=0,"",RANK(AK18,AK6:AK24))</f>
        <v>1</v>
      </c>
      <c r="AK18" s="61">
        <f t="shared" si="9"/>
        <v>27025031</v>
      </c>
      <c r="AL18" s="3"/>
      <c r="AM18" s="3"/>
      <c r="AN18" s="3"/>
      <c r="AO18" s="3"/>
      <c r="AP18" s="3"/>
      <c r="AQ18" s="3"/>
      <c r="AR18" s="3"/>
      <c r="AS18" s="1"/>
      <c r="AT18" s="1"/>
      <c r="AU18" s="1"/>
      <c r="AV18" s="1"/>
      <c r="AW18" s="1"/>
      <c r="AX18" s="1"/>
    </row>
    <row r="19" spans="1:50" ht="20.100000000000001" customHeight="1" thickBot="1" x14ac:dyDescent="0.2">
      <c r="A19" s="324"/>
      <c r="B19" s="280" t="str">
        <f>IF(V7="","",V7)</f>
        <v/>
      </c>
      <c r="C19" s="281" t="str">
        <f>IF(COUNT(B19)=0,"－",(IF(B19&gt;D19,"○",(IF(B19=D19,"△","×")))))</f>
        <v>－</v>
      </c>
      <c r="D19" s="282" t="str">
        <f>IF(T7="","",T7)</f>
        <v/>
      </c>
      <c r="E19" s="271">
        <f>IF(V9="","",V9)</f>
        <v>0</v>
      </c>
      <c r="F19" s="275" t="str">
        <f>IF(COUNT(E19)=0,"－",(IF(E19&gt;G19,"○",(IF(E19=G19,"△","×")))))</f>
        <v>×</v>
      </c>
      <c r="G19" s="273">
        <f>IF(T9="","",T9)</f>
        <v>1</v>
      </c>
      <c r="H19" s="271" t="str">
        <f>IF(V11="","",V11)</f>
        <v/>
      </c>
      <c r="I19" s="275" t="str">
        <f>IF(COUNT(H19)=0,"－",(IF(H19&gt;J19,"○",(IF(H19=J19,"△","×")))))</f>
        <v>－</v>
      </c>
      <c r="J19" s="273" t="str">
        <f>IF(T11="","",T11)</f>
        <v/>
      </c>
      <c r="K19" s="271">
        <f>IF(V13="","",V13)</f>
        <v>4</v>
      </c>
      <c r="L19" s="275" t="str">
        <f t="shared" si="15"/>
        <v>○</v>
      </c>
      <c r="M19" s="273">
        <f>IF(T13="","",T13)</f>
        <v>0</v>
      </c>
      <c r="N19" s="271" t="str">
        <f>IF(V15="","",V15)</f>
        <v/>
      </c>
      <c r="O19" s="275" t="str">
        <f t="shared" si="16"/>
        <v>－</v>
      </c>
      <c r="P19" s="273" t="str">
        <f>IF(T15="","",T15)</f>
        <v/>
      </c>
      <c r="Q19" s="271" t="str">
        <f>IF(V17="","",V17)</f>
        <v/>
      </c>
      <c r="R19" s="275" t="str">
        <f t="shared" si="17"/>
        <v>－</v>
      </c>
      <c r="S19" s="273" t="str">
        <f>IF(T17="","",T17)</f>
        <v/>
      </c>
      <c r="T19" s="314"/>
      <c r="U19" s="314"/>
      <c r="V19" s="315"/>
      <c r="W19" s="274" t="str">
        <f>IF(第６節!G32="","",第６節!G32)</f>
        <v/>
      </c>
      <c r="X19" s="275" t="str">
        <f>IF(COUNT(W19)=0,"－",(IF(W19&gt;Y19,"○",(IF(W19=Y19,"△","×")))))</f>
        <v>－</v>
      </c>
      <c r="Y19" s="276" t="str">
        <f>IF(第６節!I32="","",第６節!I32)</f>
        <v/>
      </c>
      <c r="Z19" s="277">
        <f>IF(第４節!G31="","",第４節!G31)</f>
        <v>3</v>
      </c>
      <c r="AA19" s="275" t="str">
        <f t="shared" si="5"/>
        <v>○</v>
      </c>
      <c r="AB19" s="273">
        <f>IF(第４節!I31="","",第４節!I31)</f>
        <v>0</v>
      </c>
      <c r="AC19" s="271" t="str">
        <f>IF(第６節!G35="","",第６節!G35)</f>
        <v/>
      </c>
      <c r="AD19" s="275" t="str">
        <f t="shared" si="6"/>
        <v>－</v>
      </c>
      <c r="AE19" s="274" t="str">
        <f>IF(第６節!I35="","",第６節!I35)</f>
        <v/>
      </c>
      <c r="AF19" s="263">
        <f t="shared" si="11"/>
        <v>6</v>
      </c>
      <c r="AG19" s="264">
        <f t="shared" si="7"/>
        <v>7</v>
      </c>
      <c r="AH19" s="264">
        <f t="shared" si="8"/>
        <v>1</v>
      </c>
      <c r="AI19" s="265">
        <f t="shared" si="12"/>
        <v>6</v>
      </c>
      <c r="AJ19" s="13">
        <f>IF(COUNT(AF19)=0,"",RANK(AL19,AL7:AL25))</f>
        <v>4</v>
      </c>
      <c r="AL19" s="61">
        <f>IF(AF19="","",AF19*1000000+AI19*1000+AG19)</f>
        <v>6006007</v>
      </c>
      <c r="AM19" s="3"/>
      <c r="AN19" s="3"/>
      <c r="AO19" s="3"/>
      <c r="AP19" s="3"/>
      <c r="AQ19" s="3"/>
      <c r="AR19" s="3"/>
      <c r="AS19" s="1"/>
      <c r="AT19" s="1"/>
      <c r="AU19" s="1"/>
      <c r="AV19" s="1"/>
      <c r="AW19" s="1"/>
      <c r="AX19" s="1"/>
    </row>
    <row r="20" spans="1:50" ht="20.100000000000001" customHeight="1" thickTop="1" x14ac:dyDescent="0.15">
      <c r="A20" s="322" t="str">
        <f>情報記入シート!E14</f>
        <v>愛知</v>
      </c>
      <c r="B20" s="278">
        <f>IF(Y6="","",Y6)</f>
        <v>2</v>
      </c>
      <c r="C20" s="267" t="str">
        <f t="shared" si="10"/>
        <v>○</v>
      </c>
      <c r="D20" s="251">
        <f>IF(W6="","",W6)</f>
        <v>1</v>
      </c>
      <c r="E20" s="266">
        <f>IF(Y8="","",Y8)</f>
        <v>2</v>
      </c>
      <c r="F20" s="244" t="str">
        <f t="shared" si="13"/>
        <v>×</v>
      </c>
      <c r="G20" s="269">
        <f>IF(W8="","",W8)</f>
        <v>3</v>
      </c>
      <c r="H20" s="266">
        <f>IF(Y10="","",Y10)</f>
        <v>0</v>
      </c>
      <c r="I20" s="244" t="str">
        <f t="shared" si="14"/>
        <v>×</v>
      </c>
      <c r="J20" s="269">
        <f>IF(W10="","",W10)</f>
        <v>8</v>
      </c>
      <c r="K20" s="266">
        <f>IF(Y12="","",Y12)</f>
        <v>3</v>
      </c>
      <c r="L20" s="244" t="str">
        <f t="shared" si="15"/>
        <v>○</v>
      </c>
      <c r="M20" s="269">
        <f>IF(W12="","",W12)</f>
        <v>0</v>
      </c>
      <c r="N20" s="266">
        <f>IF(Y14="","",Y14)</f>
        <v>6</v>
      </c>
      <c r="O20" s="244" t="str">
        <f t="shared" si="16"/>
        <v>○</v>
      </c>
      <c r="P20" s="269">
        <f>IF(W14="","",W14)</f>
        <v>0</v>
      </c>
      <c r="Q20" s="266">
        <f>IF(Y16="","",Y16)</f>
        <v>7</v>
      </c>
      <c r="R20" s="244" t="str">
        <f t="shared" si="17"/>
        <v>○</v>
      </c>
      <c r="S20" s="269">
        <f>IF(W16="","",W16)</f>
        <v>0</v>
      </c>
      <c r="T20" s="266">
        <f>IF(Y18="","",Y18)</f>
        <v>0</v>
      </c>
      <c r="U20" s="244" t="str">
        <f t="shared" ref="U20:U25" si="18">IF(COUNT(T20)=0,"－",(IF(T20&gt;V20,"○",(IF(T20=V20,"△","×")))))</f>
        <v>×</v>
      </c>
      <c r="V20" s="269">
        <f>IF(W18="","",W18)</f>
        <v>5</v>
      </c>
      <c r="W20" s="312"/>
      <c r="X20" s="312"/>
      <c r="Y20" s="313"/>
      <c r="Z20" s="268">
        <f>IF(第３節!G22="","",第３節!G22)</f>
        <v>1</v>
      </c>
      <c r="AA20" s="244" t="str">
        <f t="shared" si="5"/>
        <v>×</v>
      </c>
      <c r="AB20" s="269">
        <f>IF(第３節!I22="","",第３節!I22)</f>
        <v>2</v>
      </c>
      <c r="AC20" s="266">
        <f>IF(第１節!G23="","",第１節!G23)</f>
        <v>3</v>
      </c>
      <c r="AD20" s="244" t="str">
        <f t="shared" si="6"/>
        <v>○</v>
      </c>
      <c r="AE20" s="246">
        <f>IF(第１節!I23="","",第１節!I23)</f>
        <v>2</v>
      </c>
      <c r="AF20" s="279">
        <f t="shared" si="11"/>
        <v>15</v>
      </c>
      <c r="AG20" s="254">
        <f t="shared" si="7"/>
        <v>24</v>
      </c>
      <c r="AH20" s="254">
        <f t="shared" si="8"/>
        <v>21</v>
      </c>
      <c r="AI20" s="270">
        <f t="shared" si="12"/>
        <v>3</v>
      </c>
      <c r="AJ20" s="12">
        <f>IF(COUNT(AF20)=0,"",RANK(AK20,AK6:AK24))</f>
        <v>5</v>
      </c>
      <c r="AK20" s="61">
        <f t="shared" si="9"/>
        <v>15003024</v>
      </c>
      <c r="AL20" s="3"/>
      <c r="AM20" s="3"/>
      <c r="AN20" s="3"/>
      <c r="AO20" s="3"/>
      <c r="AP20" s="3"/>
      <c r="AQ20" s="3"/>
      <c r="AR20" s="3"/>
      <c r="AS20" s="1"/>
      <c r="AT20" s="1"/>
      <c r="AU20" s="1"/>
      <c r="AV20" s="1"/>
      <c r="AW20" s="1"/>
      <c r="AX20" s="1"/>
    </row>
    <row r="21" spans="1:50" ht="20.100000000000001" customHeight="1" thickBot="1" x14ac:dyDescent="0.2">
      <c r="A21" s="323"/>
      <c r="B21" s="280">
        <f>IF(Y7="","",Y7)</f>
        <v>1</v>
      </c>
      <c r="C21" s="272" t="str">
        <f>IF(COUNT(B21)=0,"－",(IF(B21&gt;D21,"○",(IF(B21=D21,"△","×")))))</f>
        <v>×</v>
      </c>
      <c r="D21" s="273">
        <f>IF(W7="","",W7)</f>
        <v>6</v>
      </c>
      <c r="E21" s="271" t="str">
        <f>IF(Y9="","",Y9)</f>
        <v/>
      </c>
      <c r="F21" s="275" t="str">
        <f>IF(COUNT(E21)=0,"－",(IF(E21&gt;G21,"○",(IF(E21=G21,"△","×")))))</f>
        <v>－</v>
      </c>
      <c r="G21" s="273" t="str">
        <f>IF(W9="","",W9)</f>
        <v/>
      </c>
      <c r="H21" s="271">
        <f>IF(Y11="","",Y11)</f>
        <v>0</v>
      </c>
      <c r="I21" s="275" t="str">
        <f>IF(COUNT(H21)=0,"－",(IF(H21&gt;J21,"○",(IF(H21=J21,"△","×")))))</f>
        <v>×</v>
      </c>
      <c r="J21" s="273">
        <f>IF(W11="","",W11)</f>
        <v>6</v>
      </c>
      <c r="K21" s="271" t="str">
        <f>IF(Y13="","",Y13)</f>
        <v/>
      </c>
      <c r="L21" s="275" t="str">
        <f t="shared" si="15"/>
        <v>－</v>
      </c>
      <c r="M21" s="273" t="str">
        <f>IF(W13="","",W13)</f>
        <v/>
      </c>
      <c r="N21" s="271" t="str">
        <f>IF(Y15="","",Y15)</f>
        <v/>
      </c>
      <c r="O21" s="275" t="str">
        <f t="shared" si="16"/>
        <v>－</v>
      </c>
      <c r="P21" s="273" t="str">
        <f>IF(W15="","",W15)</f>
        <v/>
      </c>
      <c r="Q21" s="271" t="str">
        <f>IF(Y17="","",Y17)</f>
        <v/>
      </c>
      <c r="R21" s="275" t="str">
        <f t="shared" si="17"/>
        <v>－</v>
      </c>
      <c r="S21" s="273" t="str">
        <f>IF(W17="","",W17)</f>
        <v/>
      </c>
      <c r="T21" s="271" t="str">
        <f>IF(Y19="","",Y19)</f>
        <v/>
      </c>
      <c r="U21" s="275" t="str">
        <f t="shared" si="18"/>
        <v>－</v>
      </c>
      <c r="V21" s="273" t="str">
        <f>IF(W19="","",W19)</f>
        <v/>
      </c>
      <c r="W21" s="314"/>
      <c r="X21" s="314"/>
      <c r="Y21" s="315"/>
      <c r="Z21" s="277" t="str">
        <f>IF(第６節!G25="","",第６節!G25)</f>
        <v/>
      </c>
      <c r="AA21" s="275" t="str">
        <f t="shared" si="5"/>
        <v>－</v>
      </c>
      <c r="AB21" s="273" t="str">
        <f>IF(第６節!I25="","",第６節!I25)</f>
        <v/>
      </c>
      <c r="AC21" s="271">
        <f>IF(第４節!G24="","",第４節!G24)</f>
        <v>1</v>
      </c>
      <c r="AD21" s="275" t="str">
        <f t="shared" si="6"/>
        <v>×</v>
      </c>
      <c r="AE21" s="283">
        <f>IF(第４節!I24="","",第４節!I24)</f>
        <v>2</v>
      </c>
      <c r="AF21" s="263">
        <f t="shared" si="11"/>
        <v>0</v>
      </c>
      <c r="AG21" s="264">
        <f t="shared" si="7"/>
        <v>2</v>
      </c>
      <c r="AH21" s="264">
        <f t="shared" si="8"/>
        <v>14</v>
      </c>
      <c r="AI21" s="265">
        <f t="shared" si="12"/>
        <v>-12</v>
      </c>
      <c r="AJ21" s="13">
        <f>IF(COUNT(AF21)=0,"",RANK(AL21,AL7:AL25))</f>
        <v>9</v>
      </c>
      <c r="AL21" s="61">
        <f>IF(AF21="","",AF21*1000000+AI21*1000+AG21)</f>
        <v>-11998</v>
      </c>
      <c r="AM21" s="3"/>
      <c r="AN21" s="3"/>
      <c r="AO21" s="3"/>
      <c r="AP21" s="3"/>
      <c r="AQ21" s="3"/>
      <c r="AR21" s="3"/>
      <c r="AS21" s="1"/>
      <c r="AT21" s="1"/>
      <c r="AU21" s="1"/>
      <c r="AV21" s="1"/>
      <c r="AW21" s="1"/>
      <c r="AX21" s="1"/>
    </row>
    <row r="22" spans="1:50" ht="20.100000000000001" customHeight="1" thickTop="1" x14ac:dyDescent="0.15">
      <c r="A22" s="332" t="str">
        <f>情報記入シート!E15</f>
        <v>豊栄</v>
      </c>
      <c r="B22" s="278">
        <f>IF(AB6="","",AB6)</f>
        <v>4</v>
      </c>
      <c r="C22" s="267" t="str">
        <f t="shared" si="10"/>
        <v>○</v>
      </c>
      <c r="D22" s="269">
        <f>IF(Z6="","",Z6)</f>
        <v>1</v>
      </c>
      <c r="E22" s="266">
        <f>IF(AB8="","",AB8)</f>
        <v>2</v>
      </c>
      <c r="F22" s="244" t="str">
        <f t="shared" si="13"/>
        <v>△</v>
      </c>
      <c r="G22" s="269">
        <f>IF(Z8="","",Z8)</f>
        <v>2</v>
      </c>
      <c r="H22" s="266">
        <f>IF(AB10="","",AB10)</f>
        <v>0</v>
      </c>
      <c r="I22" s="244" t="str">
        <f t="shared" si="14"/>
        <v>×</v>
      </c>
      <c r="J22" s="269">
        <f>IF(Z10="","",Z10)</f>
        <v>1</v>
      </c>
      <c r="K22" s="266">
        <f>IF(AB12="","",AB12)</f>
        <v>10</v>
      </c>
      <c r="L22" s="244" t="str">
        <f t="shared" si="15"/>
        <v>○</v>
      </c>
      <c r="M22" s="269">
        <f>IF(Z12="","",Z12)</f>
        <v>1</v>
      </c>
      <c r="N22" s="266">
        <f>IF(AB14="","",AB14)</f>
        <v>9</v>
      </c>
      <c r="O22" s="244" t="str">
        <f t="shared" si="16"/>
        <v>○</v>
      </c>
      <c r="P22" s="269">
        <f>IF(Z14="","",Z14)</f>
        <v>0</v>
      </c>
      <c r="Q22" s="266">
        <f>IF(AB16="","",AB16)</f>
        <v>2</v>
      </c>
      <c r="R22" s="244" t="str">
        <f t="shared" si="17"/>
        <v>○</v>
      </c>
      <c r="S22" s="269">
        <f>IF(Z16="","",Z16)</f>
        <v>0</v>
      </c>
      <c r="T22" s="266">
        <f>IF(AB18="","",AB18)</f>
        <v>2</v>
      </c>
      <c r="U22" s="244" t="str">
        <f t="shared" si="18"/>
        <v>×</v>
      </c>
      <c r="V22" s="269">
        <f>IF(Z18="","",Z18)</f>
        <v>3</v>
      </c>
      <c r="W22" s="266">
        <f>IF(AB20="","",AB20)</f>
        <v>2</v>
      </c>
      <c r="X22" s="244" t="str">
        <f>IF(COUNT(W22)=0,"－",(IF(W22&gt;Y22,"○",(IF(W22=Y22,"△","×")))))</f>
        <v>○</v>
      </c>
      <c r="Y22" s="269">
        <f>IF(Z20="","",Z20)</f>
        <v>1</v>
      </c>
      <c r="Z22" s="312"/>
      <c r="AA22" s="312"/>
      <c r="AB22" s="313"/>
      <c r="AC22" s="284">
        <f>IF(第２節!G27="","",第２節!G27)</f>
        <v>7</v>
      </c>
      <c r="AD22" s="285" t="str">
        <f t="shared" si="6"/>
        <v>○</v>
      </c>
      <c r="AE22" s="286">
        <f>IF(第２節!I27="","",第２節!I27)</f>
        <v>0</v>
      </c>
      <c r="AF22" s="279">
        <f t="shared" si="11"/>
        <v>19</v>
      </c>
      <c r="AG22" s="254">
        <f t="shared" si="7"/>
        <v>38</v>
      </c>
      <c r="AH22" s="254">
        <f t="shared" si="8"/>
        <v>9</v>
      </c>
      <c r="AI22" s="270">
        <f t="shared" si="12"/>
        <v>29</v>
      </c>
      <c r="AJ22" s="12">
        <f>IF(COUNT(AF22)=0,"",RANK(AK22,AK6:AK24))</f>
        <v>3</v>
      </c>
      <c r="AK22" s="61">
        <f t="shared" si="9"/>
        <v>19029038</v>
      </c>
      <c r="AL22" s="3"/>
      <c r="AM22" s="3"/>
      <c r="AN22" s="3"/>
      <c r="AO22" s="3"/>
      <c r="AP22" s="3"/>
      <c r="AQ22" s="3"/>
      <c r="AR22" s="3"/>
      <c r="AS22" s="1"/>
      <c r="AT22" s="1"/>
      <c r="AU22" s="1"/>
      <c r="AV22" s="1"/>
      <c r="AW22" s="1"/>
      <c r="AX22" s="1"/>
    </row>
    <row r="23" spans="1:50" ht="20.100000000000001" customHeight="1" thickBot="1" x14ac:dyDescent="0.2">
      <c r="A23" s="332"/>
      <c r="B23" s="280">
        <f>IF(AB7="","",AB7)</f>
        <v>2</v>
      </c>
      <c r="C23" s="272" t="str">
        <f>IF(COUNT(B23)=0,"－",(IF(B23&gt;D23,"○",(IF(B23=D23,"△","×")))))</f>
        <v>○</v>
      </c>
      <c r="D23" s="273">
        <f>IF(Z7="","",Z7)</f>
        <v>0</v>
      </c>
      <c r="E23" s="271">
        <f>IF(AB9="","",AB9)</f>
        <v>2</v>
      </c>
      <c r="F23" s="275" t="str">
        <f>IF(COUNT(E23)=0,"－",(IF(E23&gt;G23,"○",(IF(E23=G23,"△","×")))))</f>
        <v>○</v>
      </c>
      <c r="G23" s="273">
        <f>IF(Z9="","",Z9)</f>
        <v>0</v>
      </c>
      <c r="H23" s="271" t="str">
        <f>IF(AB11="","",AB11)</f>
        <v/>
      </c>
      <c r="I23" s="275" t="str">
        <f>IF(COUNT(H23)=0,"－",(IF(H23&gt;J23,"○",(IF(H23=J23,"△","×")))))</f>
        <v>－</v>
      </c>
      <c r="J23" s="273" t="str">
        <f>IF(Z11="","",Z11)</f>
        <v/>
      </c>
      <c r="K23" s="271" t="str">
        <f>IF(AB13="","",AB13)</f>
        <v/>
      </c>
      <c r="L23" s="275" t="str">
        <f t="shared" si="15"/>
        <v>－</v>
      </c>
      <c r="M23" s="273" t="str">
        <f>IF(Z13="","",Z13)</f>
        <v/>
      </c>
      <c r="N23" s="271" t="str">
        <f>IF(AB15="","",AB15)</f>
        <v/>
      </c>
      <c r="O23" s="275" t="str">
        <f t="shared" si="16"/>
        <v>－</v>
      </c>
      <c r="P23" s="273" t="str">
        <f>IF(Z15="","",Z15)</f>
        <v/>
      </c>
      <c r="Q23" s="271" t="str">
        <f>IF(AB17="","",AB17)</f>
        <v/>
      </c>
      <c r="R23" s="275" t="str">
        <f t="shared" si="17"/>
        <v>－</v>
      </c>
      <c r="S23" s="273" t="str">
        <f>IF(Z17="","",Z17)</f>
        <v/>
      </c>
      <c r="T23" s="271">
        <f>IF(AB19="","",AB19)</f>
        <v>0</v>
      </c>
      <c r="U23" s="275" t="str">
        <f t="shared" si="18"/>
        <v>×</v>
      </c>
      <c r="V23" s="273">
        <f>IF(Z19="","",Z19)</f>
        <v>3</v>
      </c>
      <c r="W23" s="271" t="str">
        <f>IF(AB21="","",AB21)</f>
        <v/>
      </c>
      <c r="X23" s="275" t="str">
        <f>IF(COUNT(W23)=0,"－",(IF(W23&gt;Y23,"○",(IF(W23=Y23,"△","×")))))</f>
        <v>－</v>
      </c>
      <c r="Y23" s="273" t="str">
        <f>IF(Z21="","",Z21)</f>
        <v/>
      </c>
      <c r="Z23" s="314"/>
      <c r="AA23" s="314"/>
      <c r="AB23" s="315"/>
      <c r="AC23" s="287" t="str">
        <f>IF(第５節!G20="","",第５節!G20)</f>
        <v/>
      </c>
      <c r="AD23" s="288" t="str">
        <f t="shared" si="6"/>
        <v>－</v>
      </c>
      <c r="AE23" s="289" t="str">
        <f>IF(第５節!I20="","",第５節!I20)</f>
        <v/>
      </c>
      <c r="AF23" s="290">
        <f t="shared" si="11"/>
        <v>6</v>
      </c>
      <c r="AG23" s="291">
        <f t="shared" si="7"/>
        <v>4</v>
      </c>
      <c r="AH23" s="291">
        <f t="shared" si="8"/>
        <v>3</v>
      </c>
      <c r="AI23" s="292">
        <f t="shared" si="12"/>
        <v>1</v>
      </c>
      <c r="AJ23" s="19">
        <f>IF(COUNT(AF23)=0,"",RANK(AL23,AL7:AL25))</f>
        <v>5</v>
      </c>
      <c r="AL23" s="61">
        <f>IF(AF23="","",AF23*1000000+AI23*1000+AG23)</f>
        <v>6001004</v>
      </c>
      <c r="AM23" s="3"/>
      <c r="AN23" s="3"/>
      <c r="AO23" s="3"/>
      <c r="AP23" s="3"/>
      <c r="AQ23" s="3"/>
      <c r="AR23" s="3"/>
      <c r="AS23" s="1"/>
      <c r="AT23" s="1"/>
      <c r="AU23" s="1"/>
      <c r="AV23" s="1"/>
      <c r="AW23" s="1"/>
      <c r="AX23" s="1"/>
    </row>
    <row r="24" spans="1:50" ht="20.100000000000001" customHeight="1" thickTop="1" x14ac:dyDescent="0.15">
      <c r="A24" s="333" t="str">
        <f>情報記入シート!E16</f>
        <v>彦根</v>
      </c>
      <c r="B24" s="293">
        <f>IF(AE6="","",AE6)</f>
        <v>2</v>
      </c>
      <c r="C24" s="294" t="str">
        <f>IF(COUNT(B24)=0,"－",(IF(B24&gt;D24,"○",(IF(B24=D24,"△","×")))))</f>
        <v>△</v>
      </c>
      <c r="D24" s="295">
        <f>IF(AC6="","",AC6)</f>
        <v>2</v>
      </c>
      <c r="E24" s="296">
        <f>IF(AE8="","",AE8)</f>
        <v>1</v>
      </c>
      <c r="F24" s="294" t="str">
        <f>IF(COUNT(E24)=0,"－",(IF(E24&gt;G24,"○",(IF(E24=G24,"△","×")))))</f>
        <v>×</v>
      </c>
      <c r="G24" s="295">
        <f>IF(AC8="","",AC8)</f>
        <v>2</v>
      </c>
      <c r="H24" s="296">
        <f>IF(AE10="","",AE10)</f>
        <v>3</v>
      </c>
      <c r="I24" s="294" t="str">
        <f>IF(COUNT(H24)=0,"－",(IF(H24&gt;J24,"○",(IF(H24=J24,"△","×")))))</f>
        <v>×</v>
      </c>
      <c r="J24" s="295">
        <f>IF(AC10="","",AC10)</f>
        <v>6</v>
      </c>
      <c r="K24" s="296">
        <f>IF(AE12="","",AE12)</f>
        <v>9</v>
      </c>
      <c r="L24" s="294" t="str">
        <f t="shared" si="15"/>
        <v>○</v>
      </c>
      <c r="M24" s="295">
        <f>IF(AC12="","",AC12)</f>
        <v>0</v>
      </c>
      <c r="N24" s="296">
        <f>IF(AE14="","",AE14)</f>
        <v>8</v>
      </c>
      <c r="O24" s="294" t="str">
        <f t="shared" si="16"/>
        <v>○</v>
      </c>
      <c r="P24" s="295">
        <f>IF(AC14="","",AC14)</f>
        <v>0</v>
      </c>
      <c r="Q24" s="296">
        <f>IF(AE16="","",AE16)</f>
        <v>1</v>
      </c>
      <c r="R24" s="294" t="str">
        <f t="shared" si="17"/>
        <v>○</v>
      </c>
      <c r="S24" s="295">
        <f>IF(AC16="","",AC16)</f>
        <v>0</v>
      </c>
      <c r="T24" s="296">
        <f>IF(AE18="","",AE18)</f>
        <v>1</v>
      </c>
      <c r="U24" s="294" t="str">
        <f t="shared" si="18"/>
        <v>×</v>
      </c>
      <c r="V24" s="295">
        <f>IF(AC18="","",AC18)</f>
        <v>3</v>
      </c>
      <c r="W24" s="296">
        <f>IF(AE20="","",AE20)</f>
        <v>2</v>
      </c>
      <c r="X24" s="294" t="str">
        <f>IF(COUNT(W24)=0,"－",(IF(W24&gt;Y24,"○",(IF(W24=Y24,"△","×")))))</f>
        <v>×</v>
      </c>
      <c r="Y24" s="295">
        <f>IF(AC20="","",AC20)</f>
        <v>3</v>
      </c>
      <c r="Z24" s="296">
        <f>IF(AE22="","",AE22)</f>
        <v>0</v>
      </c>
      <c r="AA24" s="294" t="str">
        <f>IF(COUNT(Z24)=0,"－",(IF(Z24&gt;AB24,"○",(IF(Z24=AB24,"△","×")))))</f>
        <v>×</v>
      </c>
      <c r="AB24" s="295">
        <f>IF(AC22="","",AC22)</f>
        <v>7</v>
      </c>
      <c r="AC24" s="326"/>
      <c r="AD24" s="327"/>
      <c r="AE24" s="328"/>
      <c r="AF24" s="297">
        <f t="shared" si="11"/>
        <v>10</v>
      </c>
      <c r="AG24" s="298">
        <f t="shared" si="7"/>
        <v>27</v>
      </c>
      <c r="AH24" s="298">
        <f t="shared" si="8"/>
        <v>23</v>
      </c>
      <c r="AI24" s="299">
        <f t="shared" si="12"/>
        <v>4</v>
      </c>
      <c r="AJ24" s="14">
        <f>IF(COUNT(AF24)=0,"",RANK(AK24,AK6:AK24))</f>
        <v>7</v>
      </c>
      <c r="AK24" s="61">
        <f t="shared" si="9"/>
        <v>10004027</v>
      </c>
    </row>
    <row r="25" spans="1:50" ht="20.100000000000001" customHeight="1" thickBot="1" x14ac:dyDescent="0.2">
      <c r="A25" s="334"/>
      <c r="B25" s="300">
        <f>IF(AE7="","",AE7)</f>
        <v>0</v>
      </c>
      <c r="C25" s="301" t="str">
        <f>IF(COUNT(B25)=0,"－",(IF(B25&gt;D25,"○",(IF(B25=D25,"△","×")))))</f>
        <v>×</v>
      </c>
      <c r="D25" s="302">
        <f>IF(AC7="","",AC7)</f>
        <v>6</v>
      </c>
      <c r="E25" s="300" t="str">
        <f>IF(AE9="","",AE9)</f>
        <v/>
      </c>
      <c r="F25" s="301" t="str">
        <f>IF(COUNT(E25)=0,"－",(IF(E25&gt;G25,"○",(IF(E25=G25,"△","×")))))</f>
        <v>－</v>
      </c>
      <c r="G25" s="302" t="str">
        <f>IF(AC9="","",AC9)</f>
        <v/>
      </c>
      <c r="H25" s="300" t="str">
        <f>IF(AE11="","",AE11)</f>
        <v/>
      </c>
      <c r="I25" s="301" t="str">
        <f>IF(COUNT(H25)=0,"－",(IF(H25&gt;J25,"○",(IF(H25=J25,"△","×")))))</f>
        <v>－</v>
      </c>
      <c r="J25" s="302" t="str">
        <f>IF(AC11="","",AC11)</f>
        <v/>
      </c>
      <c r="K25" s="300" t="str">
        <f>IF(AE13="","",AE13)</f>
        <v/>
      </c>
      <c r="L25" s="301" t="str">
        <f t="shared" si="15"/>
        <v>－</v>
      </c>
      <c r="M25" s="302" t="str">
        <f>IF(AC13="","",AC13)</f>
        <v/>
      </c>
      <c r="N25" s="300" t="str">
        <f>IF(AE15="","",AE15)</f>
        <v/>
      </c>
      <c r="O25" s="301" t="str">
        <f t="shared" si="16"/>
        <v>－</v>
      </c>
      <c r="P25" s="302" t="str">
        <f>IF(AC15="","",AC15)</f>
        <v/>
      </c>
      <c r="Q25" s="300">
        <f>IF(AE17="","",AE17)</f>
        <v>1</v>
      </c>
      <c r="R25" s="301" t="str">
        <f t="shared" si="17"/>
        <v>△</v>
      </c>
      <c r="S25" s="302">
        <f>IF(AC17="","",AC17)</f>
        <v>1</v>
      </c>
      <c r="T25" s="300" t="str">
        <f>IF(AE19="","",AE19)</f>
        <v/>
      </c>
      <c r="U25" s="301" t="str">
        <f t="shared" si="18"/>
        <v>－</v>
      </c>
      <c r="V25" s="302" t="str">
        <f>IF(AC19="","",AC19)</f>
        <v/>
      </c>
      <c r="W25" s="300">
        <f>IF(AE21="","",AE21)</f>
        <v>2</v>
      </c>
      <c r="X25" s="301" t="str">
        <f>IF(COUNT(W25)=0,"－",(IF(W25&gt;Y25,"○",(IF(W25=Y25,"△","×")))))</f>
        <v>○</v>
      </c>
      <c r="Y25" s="302">
        <f>IF(AC21="","",AC21)</f>
        <v>1</v>
      </c>
      <c r="Z25" s="300" t="str">
        <f>IF(AE23="","",AE23)</f>
        <v/>
      </c>
      <c r="AA25" s="301" t="str">
        <f>IF(COUNT(Z25)=0,"－",(IF(Z25&gt;AB25,"○",(IF(Z25=AB25,"△","×")))))</f>
        <v>－</v>
      </c>
      <c r="AB25" s="302" t="str">
        <f>IF(AC23="","",AC23)</f>
        <v/>
      </c>
      <c r="AC25" s="329"/>
      <c r="AD25" s="330"/>
      <c r="AE25" s="331"/>
      <c r="AF25" s="303">
        <f t="shared" si="11"/>
        <v>4</v>
      </c>
      <c r="AG25" s="304">
        <f t="shared" si="7"/>
        <v>3</v>
      </c>
      <c r="AH25" s="304">
        <f t="shared" si="8"/>
        <v>8</v>
      </c>
      <c r="AI25" s="305">
        <f t="shared" si="12"/>
        <v>-5</v>
      </c>
      <c r="AJ25" s="15">
        <f>IF(COUNT(AF25)=0,"",RANK(AL25,AL7:AL25))</f>
        <v>7</v>
      </c>
      <c r="AL25" s="62">
        <f>IF(AF25="","",AF25*1000000+AI25*1000+AG25)</f>
        <v>3995003</v>
      </c>
    </row>
    <row r="26" spans="1:50" ht="20.100000000000001" customHeight="1" x14ac:dyDescent="0.4"/>
    <row r="27" spans="1:50" ht="20.100000000000001" customHeight="1" x14ac:dyDescent="0.4"/>
    <row r="28" spans="1:50" ht="20.100000000000001" customHeight="1" x14ac:dyDescent="0.4"/>
    <row r="29" spans="1:50" ht="20.100000000000001" customHeight="1" x14ac:dyDescent="0.4"/>
    <row r="30" spans="1:50" ht="20.100000000000001" customHeight="1" x14ac:dyDescent="0.4"/>
    <row r="31" spans="1:50" ht="20.100000000000001" customHeight="1" x14ac:dyDescent="0.4"/>
    <row r="32" spans="1:50" ht="20.100000000000001" customHeight="1" x14ac:dyDescent="0.4"/>
  </sheetData>
  <sheetProtection sheet="1" selectLockedCells="1" selectUnlockedCells="1"/>
  <mergeCells count="32">
    <mergeCell ref="Z5:AB5"/>
    <mergeCell ref="AC5:AE5"/>
    <mergeCell ref="Z22:AB23"/>
    <mergeCell ref="AC24:AE25"/>
    <mergeCell ref="A22:A23"/>
    <mergeCell ref="A24:A25"/>
    <mergeCell ref="A20:A21"/>
    <mergeCell ref="B6:D7"/>
    <mergeCell ref="E8:G9"/>
    <mergeCell ref="H10:J11"/>
    <mergeCell ref="K12:M13"/>
    <mergeCell ref="N14:P15"/>
    <mergeCell ref="A6:A7"/>
    <mergeCell ref="A8:A9"/>
    <mergeCell ref="A10:A11"/>
    <mergeCell ref="A12:A13"/>
    <mergeCell ref="A14:A15"/>
    <mergeCell ref="A16:A17"/>
    <mergeCell ref="A18:A19"/>
    <mergeCell ref="Q16:S17"/>
    <mergeCell ref="T18:V19"/>
    <mergeCell ref="B5:D5"/>
    <mergeCell ref="E5:G5"/>
    <mergeCell ref="H5:J5"/>
    <mergeCell ref="K5:M5"/>
    <mergeCell ref="N5:P5"/>
    <mergeCell ref="U1:W2"/>
    <mergeCell ref="W20:Y21"/>
    <mergeCell ref="T5:V5"/>
    <mergeCell ref="W5:Y5"/>
    <mergeCell ref="Q5:S5"/>
    <mergeCell ref="L1:T2"/>
  </mergeCells>
  <phoneticPr fontId="2"/>
  <pageMargins left="0.70866141732283472" right="0.70866141732283472" top="0.98425196850393704" bottom="0.59055118110236227" header="0.31496062992125984" footer="0.31496062992125984"/>
  <pageSetup paperSize="9" scale="80" orientation="landscape" r:id="rId1"/>
  <colBreaks count="1" manualBreakCount="1">
    <brk id="36" max="1048575" man="1"/>
  </colBreaks>
  <ignoredErrors>
    <ignoredError sqref="A6:A25 N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7"/>
  <sheetViews>
    <sheetView view="pageBreakPreview" topLeftCell="A15" zoomScaleNormal="100" zoomScaleSheetLayoutView="100" workbookViewId="0">
      <selection activeCell="I36" sqref="I36"/>
    </sheetView>
  </sheetViews>
  <sheetFormatPr defaultRowHeight="18.75" x14ac:dyDescent="0.4"/>
  <cols>
    <col min="1" max="15" width="6.125" customWidth="1"/>
  </cols>
  <sheetData>
    <row r="1" spans="1:15" x14ac:dyDescent="0.15">
      <c r="A1" s="74"/>
      <c r="B1" s="75"/>
      <c r="C1" s="339" t="str">
        <f>情報記入シート!B2</f>
        <v>北部U１０リーグ戦</v>
      </c>
      <c r="D1" s="339"/>
      <c r="E1" s="339"/>
      <c r="F1" s="339"/>
      <c r="G1" s="339"/>
      <c r="H1" s="339"/>
      <c r="I1" s="39" t="s">
        <v>51</v>
      </c>
      <c r="J1" s="74"/>
      <c r="K1" s="75"/>
      <c r="L1" s="75"/>
      <c r="M1" s="75"/>
      <c r="N1" s="28"/>
      <c r="O1" s="28"/>
    </row>
    <row r="2" spans="1:15" x14ac:dyDescent="0.4">
      <c r="A2" s="76"/>
      <c r="B2" s="77"/>
      <c r="C2" s="76"/>
      <c r="D2" s="78"/>
      <c r="E2" s="76"/>
      <c r="F2" s="76"/>
      <c r="G2" s="76"/>
      <c r="H2" s="76"/>
      <c r="I2" s="76"/>
      <c r="J2" s="79"/>
      <c r="K2" s="77"/>
      <c r="L2" s="77"/>
      <c r="M2" s="76"/>
      <c r="N2" s="20"/>
      <c r="O2" s="20"/>
    </row>
    <row r="3" spans="1:15" x14ac:dyDescent="0.4">
      <c r="A3" s="21" t="s">
        <v>45</v>
      </c>
      <c r="B3" s="21"/>
      <c r="C3" s="340" t="str">
        <f>情報記入シート!B5</f>
        <v>平成３０年　６月１７日（日）</v>
      </c>
      <c r="D3" s="341"/>
      <c r="E3" s="341"/>
      <c r="F3" s="341"/>
      <c r="G3" s="33"/>
      <c r="H3" s="21"/>
      <c r="I3" s="21"/>
      <c r="J3" s="21"/>
      <c r="K3" s="21"/>
      <c r="L3" s="21"/>
      <c r="M3" s="76"/>
      <c r="N3" s="20"/>
      <c r="O3" s="20"/>
    </row>
    <row r="4" spans="1:15" ht="5.0999999999999996" customHeight="1" x14ac:dyDescent="0.4">
      <c r="A4" s="21"/>
      <c r="B4" s="21"/>
      <c r="C4" s="30"/>
      <c r="D4" s="30"/>
      <c r="E4" s="30"/>
      <c r="F4" s="30"/>
      <c r="G4" s="33"/>
      <c r="H4" s="21"/>
      <c r="I4" s="21"/>
      <c r="J4" s="21"/>
      <c r="K4" s="21"/>
      <c r="L4" s="21"/>
      <c r="M4" s="76"/>
      <c r="N4" s="20"/>
      <c r="O4" s="20"/>
    </row>
    <row r="5" spans="1:15" x14ac:dyDescent="0.4">
      <c r="A5" s="21" t="s">
        <v>46</v>
      </c>
      <c r="B5" s="21"/>
      <c r="C5" s="31" t="str">
        <f>情報記入シート!B6</f>
        <v>荒神山Aコート（２面）</v>
      </c>
      <c r="D5" s="31"/>
      <c r="E5" s="31"/>
      <c r="F5" s="31"/>
      <c r="G5" s="21"/>
      <c r="H5" s="21"/>
      <c r="I5" s="21"/>
      <c r="J5" s="21"/>
      <c r="K5" s="21"/>
      <c r="L5" s="21"/>
      <c r="M5" s="76"/>
      <c r="N5" s="20"/>
      <c r="O5" s="20"/>
    </row>
    <row r="6" spans="1:15" ht="5.0999999999999996" customHeight="1" x14ac:dyDescent="0.4">
      <c r="A6" s="21"/>
      <c r="B6" s="21"/>
      <c r="C6" s="31"/>
      <c r="D6" s="31"/>
      <c r="E6" s="31"/>
      <c r="F6" s="31"/>
      <c r="G6" s="21"/>
      <c r="H6" s="21"/>
      <c r="I6" s="21"/>
      <c r="J6" s="21"/>
      <c r="K6" s="21"/>
      <c r="L6" s="21"/>
      <c r="M6" s="76"/>
      <c r="N6" s="20"/>
      <c r="O6" s="20"/>
    </row>
    <row r="7" spans="1:15" x14ac:dyDescent="0.15">
      <c r="A7" s="22" t="s">
        <v>25</v>
      </c>
      <c r="B7" s="23"/>
      <c r="C7" s="22" t="s">
        <v>37</v>
      </c>
      <c r="D7" s="23"/>
      <c r="E7" s="22"/>
      <c r="F7" s="22"/>
      <c r="G7" s="22"/>
      <c r="H7" s="22"/>
      <c r="I7" s="40"/>
      <c r="J7" s="22"/>
      <c r="K7" s="21"/>
      <c r="L7" s="21"/>
      <c r="M7" s="76"/>
      <c r="N7" s="20"/>
      <c r="O7" s="20"/>
    </row>
    <row r="8" spans="1:15" ht="5.0999999999999996" customHeight="1" x14ac:dyDescent="0.15">
      <c r="A8" s="22"/>
      <c r="B8" s="23"/>
      <c r="C8" s="22"/>
      <c r="D8" s="23"/>
      <c r="E8" s="22"/>
      <c r="F8" s="22"/>
      <c r="G8" s="22"/>
      <c r="H8" s="22"/>
      <c r="I8" s="40"/>
      <c r="J8" s="22"/>
      <c r="K8" s="21"/>
      <c r="L8" s="21"/>
      <c r="M8" s="76"/>
      <c r="N8" s="20"/>
      <c r="O8" s="20"/>
    </row>
    <row r="9" spans="1:15" x14ac:dyDescent="0.15">
      <c r="A9" s="22" t="s">
        <v>26</v>
      </c>
      <c r="B9" s="23"/>
      <c r="C9" s="22" t="s">
        <v>38</v>
      </c>
      <c r="D9" s="23"/>
      <c r="E9" s="21"/>
      <c r="F9" s="22" t="s">
        <v>42</v>
      </c>
      <c r="G9" s="22"/>
      <c r="H9" s="22"/>
      <c r="I9" s="40"/>
      <c r="J9" s="22"/>
      <c r="K9" s="21"/>
      <c r="L9" s="21"/>
      <c r="M9" s="76"/>
      <c r="N9" s="20"/>
      <c r="O9" s="20"/>
    </row>
    <row r="10" spans="1:15" x14ac:dyDescent="0.15">
      <c r="A10" s="22"/>
      <c r="B10" s="23"/>
      <c r="C10" s="22" t="s">
        <v>39</v>
      </c>
      <c r="D10" s="22"/>
      <c r="E10" s="22"/>
      <c r="F10" s="22"/>
      <c r="G10" s="22"/>
      <c r="H10" s="22"/>
      <c r="I10" s="40"/>
      <c r="J10" s="22"/>
      <c r="K10" s="21"/>
      <c r="L10" s="21"/>
      <c r="M10" s="76"/>
      <c r="N10" s="20"/>
      <c r="O10" s="20"/>
    </row>
    <row r="11" spans="1:15" ht="5.0999999999999996" customHeight="1" x14ac:dyDescent="0.15">
      <c r="A11" s="22"/>
      <c r="B11" s="23"/>
      <c r="C11" s="22"/>
      <c r="D11" s="22"/>
      <c r="E11" s="22"/>
      <c r="F11" s="22"/>
      <c r="G11" s="22"/>
      <c r="H11" s="22"/>
      <c r="I11" s="40"/>
      <c r="J11" s="22"/>
      <c r="K11" s="21"/>
      <c r="L11" s="21"/>
      <c r="M11" s="76"/>
      <c r="N11" s="20"/>
      <c r="O11" s="20"/>
    </row>
    <row r="12" spans="1:15" x14ac:dyDescent="0.15">
      <c r="A12" s="22" t="s">
        <v>27</v>
      </c>
      <c r="B12" s="23"/>
      <c r="C12" s="22" t="s">
        <v>40</v>
      </c>
      <c r="D12" s="23"/>
      <c r="E12" s="22"/>
      <c r="F12" s="22"/>
      <c r="G12" s="22"/>
      <c r="H12" s="22"/>
      <c r="I12" s="40"/>
      <c r="J12" s="22"/>
      <c r="K12" s="21"/>
      <c r="L12" s="21"/>
      <c r="M12" s="76"/>
      <c r="N12" s="20"/>
      <c r="O12" s="20"/>
    </row>
    <row r="13" spans="1:15" ht="5.0999999999999996" customHeight="1" x14ac:dyDescent="0.15">
      <c r="A13" s="22"/>
      <c r="B13" s="23"/>
      <c r="C13" s="22"/>
      <c r="D13" s="23"/>
      <c r="E13" s="22"/>
      <c r="F13" s="22"/>
      <c r="G13" s="22"/>
      <c r="H13" s="22"/>
      <c r="I13" s="40"/>
      <c r="J13" s="22"/>
      <c r="K13" s="21"/>
      <c r="L13" s="21"/>
      <c r="M13" s="76"/>
      <c r="N13" s="20"/>
      <c r="O13" s="20"/>
    </row>
    <row r="14" spans="1:15" x14ac:dyDescent="0.15">
      <c r="A14" s="23" t="s">
        <v>47</v>
      </c>
      <c r="B14" s="23"/>
      <c r="C14" s="22" t="s">
        <v>152</v>
      </c>
      <c r="D14" s="22"/>
      <c r="E14" s="22"/>
      <c r="F14" s="22"/>
      <c r="G14" s="22"/>
      <c r="H14" s="22"/>
      <c r="I14" s="40"/>
      <c r="J14" s="22"/>
      <c r="K14" s="21"/>
      <c r="L14" s="21"/>
      <c r="M14" s="76"/>
      <c r="N14" s="20"/>
      <c r="O14" s="20"/>
    </row>
    <row r="15" spans="1:15" ht="5.0999999999999996" customHeight="1" x14ac:dyDescent="0.15">
      <c r="A15" s="23"/>
      <c r="B15" s="23"/>
      <c r="C15" s="22"/>
      <c r="D15" s="22"/>
      <c r="E15" s="22"/>
      <c r="F15" s="22"/>
      <c r="G15" s="22"/>
      <c r="H15" s="22"/>
      <c r="I15" s="40"/>
      <c r="J15" s="22"/>
      <c r="K15" s="21"/>
      <c r="L15" s="21"/>
      <c r="M15" s="76"/>
      <c r="N15" s="20"/>
      <c r="O15" s="20"/>
    </row>
    <row r="16" spans="1:15" x14ac:dyDescent="0.15">
      <c r="A16" s="22" t="s">
        <v>28</v>
      </c>
      <c r="B16" s="23"/>
      <c r="C16" s="22" t="str">
        <f>情報記入シート!B7</f>
        <v>旭森</v>
      </c>
      <c r="D16" s="22"/>
      <c r="E16" s="22"/>
      <c r="F16" s="22"/>
      <c r="G16" s="22"/>
      <c r="H16" s="22"/>
      <c r="I16" s="40"/>
      <c r="J16" s="22"/>
      <c r="K16" s="21"/>
      <c r="L16" s="21"/>
      <c r="M16" s="76"/>
      <c r="N16" s="20"/>
      <c r="O16" s="20"/>
    </row>
    <row r="17" spans="1:22" ht="5.0999999999999996" customHeight="1" x14ac:dyDescent="0.15">
      <c r="A17" s="74"/>
      <c r="B17" s="77"/>
      <c r="C17" s="76"/>
      <c r="D17" s="74"/>
      <c r="E17" s="342"/>
      <c r="F17" s="342"/>
      <c r="G17" s="76"/>
      <c r="H17" s="76"/>
      <c r="I17" s="76"/>
      <c r="J17" s="76"/>
      <c r="K17" s="76"/>
      <c r="L17" s="76"/>
      <c r="M17" s="76"/>
      <c r="N17" s="20"/>
      <c r="O17" s="20"/>
    </row>
    <row r="18" spans="1:22" ht="18.75" customHeight="1" thickBot="1" x14ac:dyDescent="0.45">
      <c r="A18" s="76"/>
      <c r="B18" s="77"/>
      <c r="C18" s="76"/>
      <c r="D18" s="78"/>
      <c r="E18" s="76"/>
      <c r="F18" s="76"/>
      <c r="G18" s="76"/>
      <c r="H18" s="76"/>
      <c r="I18" s="76"/>
      <c r="J18" s="76"/>
      <c r="K18" s="76"/>
      <c r="L18" s="76"/>
      <c r="M18" s="76"/>
      <c r="N18" s="41"/>
      <c r="O18" s="41"/>
    </row>
    <row r="19" spans="1:22" x14ac:dyDescent="0.4">
      <c r="A19" s="24" t="s">
        <v>29</v>
      </c>
      <c r="B19" s="343" t="s">
        <v>31</v>
      </c>
      <c r="C19" s="344"/>
      <c r="D19" s="345"/>
      <c r="E19" s="346" t="s">
        <v>48</v>
      </c>
      <c r="F19" s="346"/>
      <c r="G19" s="346"/>
      <c r="H19" s="346"/>
      <c r="I19" s="346"/>
      <c r="J19" s="346"/>
      <c r="K19" s="346"/>
      <c r="L19" s="346" t="s">
        <v>44</v>
      </c>
      <c r="M19" s="347"/>
      <c r="N19" s="45"/>
      <c r="O19" s="45"/>
    </row>
    <row r="20" spans="1:22" x14ac:dyDescent="0.4">
      <c r="A20" s="25">
        <v>1</v>
      </c>
      <c r="B20" s="348" t="s">
        <v>32</v>
      </c>
      <c r="C20" s="349"/>
      <c r="D20" s="350"/>
      <c r="E20" s="351" t="str">
        <f>情報記入シート!E7</f>
        <v>金城</v>
      </c>
      <c r="F20" s="352"/>
      <c r="G20" s="106">
        <v>2</v>
      </c>
      <c r="H20" s="55" t="s">
        <v>43</v>
      </c>
      <c r="I20" s="109">
        <v>2</v>
      </c>
      <c r="J20" s="353" t="str">
        <f>情報記入シート!E16</f>
        <v>彦根</v>
      </c>
      <c r="K20" s="354"/>
      <c r="L20" s="355" t="str">
        <f>J21</f>
        <v>愛知</v>
      </c>
      <c r="M20" s="356"/>
      <c r="N20" s="44"/>
      <c r="O20" s="44"/>
      <c r="P20" t="s">
        <v>64</v>
      </c>
      <c r="Q20">
        <v>1</v>
      </c>
      <c r="R20" s="66">
        <v>3</v>
      </c>
      <c r="S20">
        <v>6</v>
      </c>
      <c r="U20">
        <v>2</v>
      </c>
      <c r="V20">
        <v>7</v>
      </c>
    </row>
    <row r="21" spans="1:22" x14ac:dyDescent="0.4">
      <c r="A21" s="25">
        <v>2</v>
      </c>
      <c r="B21" s="348" t="s">
        <v>57</v>
      </c>
      <c r="C21" s="349"/>
      <c r="D21" s="350"/>
      <c r="E21" s="351" t="str">
        <f>情報記入シート!E9</f>
        <v>ﾌﾟﾗｲﾏﾘｰA</v>
      </c>
      <c r="F21" s="352"/>
      <c r="G21" s="106">
        <v>8</v>
      </c>
      <c r="H21" s="55" t="s">
        <v>43</v>
      </c>
      <c r="I21" s="109">
        <v>0</v>
      </c>
      <c r="J21" s="353" t="str">
        <f>情報記入シート!E14</f>
        <v>愛知</v>
      </c>
      <c r="K21" s="354"/>
      <c r="L21" s="355" t="str">
        <f>E20</f>
        <v>金城</v>
      </c>
      <c r="M21" s="356"/>
      <c r="N21" s="44"/>
      <c r="O21" s="44"/>
      <c r="P21" t="s">
        <v>65</v>
      </c>
      <c r="Q21" s="66">
        <v>1</v>
      </c>
      <c r="R21" s="66">
        <v>4</v>
      </c>
      <c r="S21" s="66">
        <v>7</v>
      </c>
      <c r="U21" s="66">
        <v>2</v>
      </c>
      <c r="V21" s="66">
        <v>5</v>
      </c>
    </row>
    <row r="22" spans="1:22" x14ac:dyDescent="0.4">
      <c r="A22" s="25">
        <v>3</v>
      </c>
      <c r="B22" s="348" t="s">
        <v>77</v>
      </c>
      <c r="C22" s="349"/>
      <c r="D22" s="350"/>
      <c r="E22" s="355" t="str">
        <f>情報記入シート!E11</f>
        <v>多賀</v>
      </c>
      <c r="F22" s="357"/>
      <c r="G22" s="106">
        <v>2</v>
      </c>
      <c r="H22" s="55" t="s">
        <v>43</v>
      </c>
      <c r="I22" s="109">
        <v>0</v>
      </c>
      <c r="J22" s="353" t="str">
        <f>情報記入シート!E12</f>
        <v>ﾌﾟﾗｲﾏﾘｰB</v>
      </c>
      <c r="K22" s="354"/>
      <c r="L22" s="355" t="str">
        <f>E21</f>
        <v>ﾌﾟﾗｲﾏﾘｰA</v>
      </c>
      <c r="M22" s="356"/>
      <c r="N22" s="44"/>
      <c r="O22" s="44"/>
      <c r="P22" t="s">
        <v>66</v>
      </c>
      <c r="Q22">
        <v>2</v>
      </c>
      <c r="R22">
        <v>5</v>
      </c>
      <c r="S22">
        <v>8</v>
      </c>
      <c r="U22">
        <v>3</v>
      </c>
      <c r="V22">
        <v>6</v>
      </c>
    </row>
    <row r="23" spans="1:22" x14ac:dyDescent="0.4">
      <c r="A23" s="25">
        <v>4</v>
      </c>
      <c r="B23" s="348" t="s">
        <v>78</v>
      </c>
      <c r="C23" s="349"/>
      <c r="D23" s="350"/>
      <c r="E23" s="355" t="str">
        <f>情報記入シート!E14</f>
        <v>愛知</v>
      </c>
      <c r="F23" s="357"/>
      <c r="G23" s="106">
        <v>3</v>
      </c>
      <c r="H23" s="55" t="s">
        <v>43</v>
      </c>
      <c r="I23" s="109">
        <v>2</v>
      </c>
      <c r="J23" s="358" t="str">
        <f>情報記入シート!E16</f>
        <v>彦根</v>
      </c>
      <c r="K23" s="359"/>
      <c r="L23" s="355" t="str">
        <f>E22</f>
        <v>多賀</v>
      </c>
      <c r="M23" s="356"/>
      <c r="N23" s="44"/>
      <c r="O23" s="44"/>
      <c r="P23" t="s">
        <v>67</v>
      </c>
      <c r="Q23" s="66">
        <v>2</v>
      </c>
      <c r="R23" s="66">
        <v>5</v>
      </c>
      <c r="S23">
        <v>8</v>
      </c>
      <c r="U23" s="66">
        <v>3</v>
      </c>
      <c r="V23" s="66">
        <v>6</v>
      </c>
    </row>
    <row r="24" spans="1:22" x14ac:dyDescent="0.4">
      <c r="A24" s="25">
        <v>5</v>
      </c>
      <c r="B24" s="348" t="s">
        <v>79</v>
      </c>
      <c r="C24" s="349"/>
      <c r="D24" s="350"/>
      <c r="E24" s="355" t="str">
        <f>情報記入シート!E9</f>
        <v>ﾌﾟﾗｲﾏﾘｰA</v>
      </c>
      <c r="F24" s="357"/>
      <c r="G24" s="106">
        <v>4</v>
      </c>
      <c r="H24" s="55" t="s">
        <v>43</v>
      </c>
      <c r="I24" s="109">
        <v>0</v>
      </c>
      <c r="J24" s="353" t="str">
        <f>情報記入シート!E12</f>
        <v>ﾌﾟﾗｲﾏﾘｰB</v>
      </c>
      <c r="K24" s="354"/>
      <c r="L24" s="355" t="str">
        <f>J23</f>
        <v>彦根</v>
      </c>
      <c r="M24" s="356"/>
      <c r="N24" s="44"/>
      <c r="O24" s="44"/>
      <c r="P24" t="s">
        <v>68</v>
      </c>
      <c r="Q24">
        <v>3</v>
      </c>
      <c r="R24" s="66">
        <v>5</v>
      </c>
      <c r="S24" s="66">
        <v>7</v>
      </c>
      <c r="U24" s="72">
        <v>4</v>
      </c>
    </row>
    <row r="25" spans="1:22" x14ac:dyDescent="0.4">
      <c r="A25" s="50">
        <v>6</v>
      </c>
      <c r="B25" s="348" t="s">
        <v>80</v>
      </c>
      <c r="C25" s="349"/>
      <c r="D25" s="350"/>
      <c r="E25" s="355" t="str">
        <f>情報記入シート!E7</f>
        <v>金城</v>
      </c>
      <c r="F25" s="357"/>
      <c r="G25" s="107">
        <v>1</v>
      </c>
      <c r="H25" s="51" t="s">
        <v>43</v>
      </c>
      <c r="I25" s="110">
        <v>2</v>
      </c>
      <c r="J25" s="353" t="str">
        <f>情報記入シート!E14</f>
        <v>愛知</v>
      </c>
      <c r="K25" s="354"/>
      <c r="L25" s="355" t="str">
        <f>E24</f>
        <v>ﾌﾟﾗｲﾏﾘｰA</v>
      </c>
      <c r="M25" s="356"/>
      <c r="N25" s="44"/>
      <c r="O25" s="44"/>
      <c r="P25" t="s">
        <v>69</v>
      </c>
      <c r="Q25">
        <v>3</v>
      </c>
      <c r="R25">
        <v>5</v>
      </c>
      <c r="S25">
        <v>7</v>
      </c>
      <c r="U25" s="72"/>
      <c r="V25">
        <v>8</v>
      </c>
    </row>
    <row r="26" spans="1:22" x14ac:dyDescent="0.4">
      <c r="A26" s="50">
        <v>7</v>
      </c>
      <c r="B26" s="348" t="s">
        <v>81</v>
      </c>
      <c r="C26" s="349"/>
      <c r="D26" s="350"/>
      <c r="E26" s="355" t="str">
        <f>情報記入シート!E12</f>
        <v>ﾌﾟﾗｲﾏﾘｰB</v>
      </c>
      <c r="F26" s="357"/>
      <c r="G26" s="107">
        <v>0</v>
      </c>
      <c r="H26" s="51" t="s">
        <v>43</v>
      </c>
      <c r="I26" s="110">
        <v>1</v>
      </c>
      <c r="J26" s="353" t="str">
        <f>情報記入シート!E16</f>
        <v>彦根</v>
      </c>
      <c r="K26" s="354"/>
      <c r="L26" s="355" t="str">
        <f>E25</f>
        <v>金城</v>
      </c>
      <c r="M26" s="356"/>
      <c r="N26" s="44"/>
      <c r="O26" s="44"/>
      <c r="P26" t="s">
        <v>70</v>
      </c>
      <c r="Q26" s="72">
        <v>2</v>
      </c>
      <c r="R26" s="72">
        <v>4</v>
      </c>
      <c r="S26" s="72">
        <v>6</v>
      </c>
      <c r="U26" s="66">
        <v>1</v>
      </c>
      <c r="V26" s="66"/>
    </row>
    <row r="27" spans="1:22" ht="19.5" thickBot="1" x14ac:dyDescent="0.45">
      <c r="A27" s="26">
        <v>8</v>
      </c>
      <c r="B27" s="360" t="s">
        <v>56</v>
      </c>
      <c r="C27" s="361"/>
      <c r="D27" s="362"/>
      <c r="E27" s="363" t="str">
        <f>情報記入シート!E9</f>
        <v>ﾌﾟﾗｲﾏﾘｰA</v>
      </c>
      <c r="F27" s="364"/>
      <c r="G27" s="108">
        <v>13</v>
      </c>
      <c r="H27" s="57" t="s">
        <v>43</v>
      </c>
      <c r="I27" s="111">
        <v>0</v>
      </c>
      <c r="J27" s="365" t="str">
        <f>情報記入シート!E10</f>
        <v>P＆K</v>
      </c>
      <c r="K27" s="366"/>
      <c r="L27" s="363" t="str">
        <f>E26</f>
        <v>ﾌﾟﾗｲﾏﾘｰB</v>
      </c>
      <c r="M27" s="367"/>
      <c r="N27" s="44"/>
      <c r="O27" s="44"/>
      <c r="P27" t="s">
        <v>71</v>
      </c>
      <c r="Q27">
        <v>2</v>
      </c>
      <c r="R27">
        <v>4</v>
      </c>
      <c r="S27">
        <v>6</v>
      </c>
      <c r="U27">
        <v>1</v>
      </c>
    </row>
    <row r="28" spans="1:22" ht="18.75" customHeight="1" thickBot="1" x14ac:dyDescent="0.45">
      <c r="A28" s="27"/>
      <c r="B28" s="27"/>
      <c r="C28" s="27"/>
      <c r="D28" s="27"/>
      <c r="E28" s="32"/>
      <c r="F28" s="32"/>
      <c r="G28" s="36"/>
      <c r="H28" s="37"/>
      <c r="I28" s="36"/>
      <c r="J28" s="37"/>
      <c r="K28" s="37"/>
      <c r="L28" s="37"/>
      <c r="M28" s="37"/>
      <c r="N28" s="37"/>
      <c r="O28" s="37"/>
      <c r="P28" t="s">
        <v>72</v>
      </c>
      <c r="Q28" s="66">
        <v>1</v>
      </c>
      <c r="R28" s="66">
        <v>3</v>
      </c>
      <c r="S28" s="66">
        <v>6</v>
      </c>
      <c r="U28" s="66">
        <v>4</v>
      </c>
      <c r="V28" s="66">
        <v>7</v>
      </c>
    </row>
    <row r="29" spans="1:22" x14ac:dyDescent="0.4">
      <c r="A29" s="24" t="s">
        <v>29</v>
      </c>
      <c r="B29" s="343" t="s">
        <v>31</v>
      </c>
      <c r="C29" s="344"/>
      <c r="D29" s="345"/>
      <c r="E29" s="346" t="s">
        <v>41</v>
      </c>
      <c r="F29" s="346"/>
      <c r="G29" s="346"/>
      <c r="H29" s="346"/>
      <c r="I29" s="346"/>
      <c r="J29" s="346"/>
      <c r="K29" s="346"/>
      <c r="L29" s="346" t="s">
        <v>44</v>
      </c>
      <c r="M29" s="347"/>
      <c r="N29" s="45"/>
      <c r="O29" s="45"/>
      <c r="P29" t="s">
        <v>73</v>
      </c>
      <c r="Q29">
        <v>1</v>
      </c>
      <c r="R29">
        <v>4</v>
      </c>
      <c r="S29">
        <v>7</v>
      </c>
      <c r="U29">
        <v>5</v>
      </c>
    </row>
    <row r="30" spans="1:22" x14ac:dyDescent="0.4">
      <c r="A30" s="25">
        <v>9</v>
      </c>
      <c r="B30" s="348" t="s">
        <v>32</v>
      </c>
      <c r="C30" s="349"/>
      <c r="D30" s="350"/>
      <c r="E30" s="351" t="str">
        <f>情報記入シート!E8</f>
        <v>旭森</v>
      </c>
      <c r="F30" s="352"/>
      <c r="G30" s="34">
        <v>2</v>
      </c>
      <c r="H30" s="55" t="s">
        <v>43</v>
      </c>
      <c r="I30" s="81">
        <v>2</v>
      </c>
      <c r="J30" s="353" t="str">
        <f>情報記入シート!E15</f>
        <v>豊栄</v>
      </c>
      <c r="K30" s="354"/>
      <c r="L30" s="355" t="str">
        <f>J31</f>
        <v>亀山</v>
      </c>
      <c r="M30" s="356"/>
      <c r="N30" s="44"/>
      <c r="O30" s="44"/>
      <c r="P30" s="42"/>
    </row>
    <row r="31" spans="1:22" x14ac:dyDescent="0.4">
      <c r="A31" s="25">
        <v>10</v>
      </c>
      <c r="B31" s="348" t="s">
        <v>57</v>
      </c>
      <c r="C31" s="349"/>
      <c r="D31" s="350"/>
      <c r="E31" s="351" t="str">
        <f>情報記入シート!E10</f>
        <v>P＆K</v>
      </c>
      <c r="F31" s="352"/>
      <c r="G31" s="34">
        <v>0</v>
      </c>
      <c r="H31" s="55" t="s">
        <v>43</v>
      </c>
      <c r="I31" s="81">
        <v>6</v>
      </c>
      <c r="J31" s="353" t="str">
        <f>情報記入シート!E13</f>
        <v>亀山</v>
      </c>
      <c r="K31" s="354"/>
      <c r="L31" s="355" t="str">
        <f>E30</f>
        <v>旭森</v>
      </c>
      <c r="M31" s="356"/>
      <c r="N31" s="44"/>
      <c r="O31" s="44"/>
    </row>
    <row r="32" spans="1:22" x14ac:dyDescent="0.4">
      <c r="A32" s="25">
        <v>11</v>
      </c>
      <c r="B32" s="348" t="s">
        <v>77</v>
      </c>
      <c r="C32" s="349"/>
      <c r="D32" s="350"/>
      <c r="E32" s="355" t="str">
        <f>情報記入シート!E7</f>
        <v>金城</v>
      </c>
      <c r="F32" s="357"/>
      <c r="G32" s="34">
        <v>1</v>
      </c>
      <c r="H32" s="55" t="s">
        <v>43</v>
      </c>
      <c r="I32" s="81">
        <v>4</v>
      </c>
      <c r="J32" s="353" t="str">
        <f>情報記入シート!E15</f>
        <v>豊栄</v>
      </c>
      <c r="K32" s="354"/>
      <c r="L32" s="355" t="str">
        <f>E31</f>
        <v>P＆K</v>
      </c>
      <c r="M32" s="356"/>
      <c r="N32" s="44"/>
      <c r="O32" s="44"/>
      <c r="P32" s="42"/>
    </row>
    <row r="33" spans="1:32" x14ac:dyDescent="0.4">
      <c r="A33" s="25">
        <v>12</v>
      </c>
      <c r="B33" s="348" t="s">
        <v>78</v>
      </c>
      <c r="C33" s="349"/>
      <c r="D33" s="350"/>
      <c r="E33" s="355" t="str">
        <f>情報記入シート!E8</f>
        <v>旭森</v>
      </c>
      <c r="F33" s="357"/>
      <c r="G33" s="34">
        <v>0</v>
      </c>
      <c r="H33" s="55" t="s">
        <v>43</v>
      </c>
      <c r="I33" s="81">
        <v>1</v>
      </c>
      <c r="J33" s="358" t="str">
        <f>情報記入シート!E13</f>
        <v>亀山</v>
      </c>
      <c r="K33" s="359"/>
      <c r="L33" s="355" t="str">
        <f>J32</f>
        <v>豊栄</v>
      </c>
      <c r="M33" s="356"/>
      <c r="N33" s="44"/>
      <c r="O33" s="44"/>
    </row>
    <row r="34" spans="1:32" x14ac:dyDescent="0.4">
      <c r="A34" s="25">
        <v>13</v>
      </c>
      <c r="B34" s="348" t="s">
        <v>79</v>
      </c>
      <c r="C34" s="349"/>
      <c r="D34" s="350"/>
      <c r="E34" s="355" t="str">
        <f>情報記入シート!E10</f>
        <v>P＆K</v>
      </c>
      <c r="F34" s="357"/>
      <c r="G34" s="34">
        <v>7</v>
      </c>
      <c r="H34" s="55" t="s">
        <v>43</v>
      </c>
      <c r="I34" s="81">
        <v>0</v>
      </c>
      <c r="J34" s="353" t="str">
        <f>情報記入シート!E11</f>
        <v>多賀</v>
      </c>
      <c r="K34" s="354"/>
      <c r="L34" s="355" t="str">
        <f>E33</f>
        <v>旭森</v>
      </c>
      <c r="M34" s="356"/>
      <c r="N34" s="44"/>
      <c r="O34" s="44"/>
    </row>
    <row r="35" spans="1:32" x14ac:dyDescent="0.4">
      <c r="A35" s="50">
        <v>14</v>
      </c>
      <c r="B35" s="348" t="s">
        <v>80</v>
      </c>
      <c r="C35" s="349"/>
      <c r="D35" s="350"/>
      <c r="E35" s="355" t="str">
        <f>情報記入シート!E13</f>
        <v>亀山</v>
      </c>
      <c r="F35" s="357"/>
      <c r="G35" s="52">
        <v>3</v>
      </c>
      <c r="H35" s="51" t="s">
        <v>43</v>
      </c>
      <c r="I35" s="82">
        <v>2</v>
      </c>
      <c r="J35" s="353" t="str">
        <f>情報記入シート!E15</f>
        <v>豊栄</v>
      </c>
      <c r="K35" s="354"/>
      <c r="L35" s="355" t="str">
        <f>E34</f>
        <v>P＆K</v>
      </c>
      <c r="M35" s="356"/>
      <c r="N35" s="44"/>
      <c r="O35" s="44"/>
    </row>
    <row r="36" spans="1:32" x14ac:dyDescent="0.4">
      <c r="A36" s="50">
        <v>15</v>
      </c>
      <c r="B36" s="348" t="s">
        <v>81</v>
      </c>
      <c r="C36" s="349"/>
      <c r="D36" s="350"/>
      <c r="E36" s="355" t="str">
        <f>情報記入シート!E8</f>
        <v>旭森</v>
      </c>
      <c r="F36" s="357"/>
      <c r="G36" s="52">
        <v>7</v>
      </c>
      <c r="H36" s="51" t="s">
        <v>43</v>
      </c>
      <c r="I36" s="82">
        <v>0</v>
      </c>
      <c r="J36" s="353" t="str">
        <f>情報記入シート!E11</f>
        <v>多賀</v>
      </c>
      <c r="K36" s="354"/>
      <c r="L36" s="355" t="str">
        <f>J35</f>
        <v>豊栄</v>
      </c>
      <c r="M36" s="356"/>
      <c r="N36" s="44"/>
      <c r="O36" s="44"/>
    </row>
    <row r="37" spans="1:32" ht="19.5" thickBot="1" x14ac:dyDescent="0.45">
      <c r="A37" s="26"/>
      <c r="B37" s="360"/>
      <c r="C37" s="361"/>
      <c r="D37" s="362"/>
      <c r="E37" s="363"/>
      <c r="F37" s="364"/>
      <c r="G37" s="35"/>
      <c r="H37" s="57"/>
      <c r="I37" s="83"/>
      <c r="J37" s="365"/>
      <c r="K37" s="366"/>
      <c r="L37" s="363"/>
      <c r="M37" s="367"/>
      <c r="N37" s="44"/>
      <c r="O37" s="44"/>
    </row>
    <row r="38" spans="1:32" ht="5.0999999999999996" customHeight="1" x14ac:dyDescent="0.4">
      <c r="A38" s="84"/>
      <c r="B38" s="84"/>
      <c r="C38" s="84"/>
      <c r="D38" s="84"/>
      <c r="E38" s="85"/>
      <c r="F38" s="85"/>
      <c r="G38" s="86"/>
      <c r="H38" s="87"/>
      <c r="I38" s="86"/>
      <c r="J38" s="87"/>
      <c r="K38" s="87"/>
      <c r="L38" s="87"/>
      <c r="M38" s="88"/>
      <c r="N38" s="38"/>
      <c r="O38" s="38"/>
    </row>
    <row r="39" spans="1:32" x14ac:dyDescent="0.4">
      <c r="A39" s="22" t="s">
        <v>30</v>
      </c>
      <c r="B39" s="89"/>
      <c r="C39" s="90"/>
      <c r="D39" s="91"/>
      <c r="E39" s="90"/>
      <c r="F39" s="90"/>
      <c r="G39" s="90"/>
      <c r="H39" s="90"/>
      <c r="I39" s="90"/>
      <c r="J39" s="90"/>
      <c r="K39" s="90"/>
      <c r="L39" s="90"/>
      <c r="M39" s="90"/>
      <c r="N39" s="43"/>
      <c r="O39" s="29"/>
    </row>
    <row r="40" spans="1:32" ht="5.0999999999999996" customHeight="1" x14ac:dyDescent="0.4">
      <c r="A40" s="22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43"/>
      <c r="O40" s="29"/>
    </row>
    <row r="41" spans="1:32" x14ac:dyDescent="0.4">
      <c r="A41" s="22" t="s">
        <v>49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43"/>
      <c r="O41" s="29"/>
    </row>
    <row r="42" spans="1:32" ht="5.0999999999999996" customHeight="1" x14ac:dyDescent="0.4">
      <c r="A42" s="22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43"/>
      <c r="O42" s="29"/>
    </row>
    <row r="43" spans="1:32" x14ac:dyDescent="0.4">
      <c r="A43" s="22" t="s">
        <v>62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43"/>
      <c r="O43" s="29"/>
    </row>
    <row r="44" spans="1:32" x14ac:dyDescent="0.4">
      <c r="A44" s="64"/>
      <c r="B44" s="65" t="s">
        <v>63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42"/>
      <c r="X44" s="73"/>
      <c r="AD44" s="66"/>
      <c r="AF44" s="66"/>
    </row>
    <row r="45" spans="1:32" x14ac:dyDescent="0.4">
      <c r="X45" s="73"/>
      <c r="AC45" s="66"/>
      <c r="AD45" s="66"/>
      <c r="AE45" s="66"/>
      <c r="AF45" s="66"/>
    </row>
    <row r="46" spans="1:32" x14ac:dyDescent="0.4">
      <c r="X46" s="73"/>
      <c r="AF46" s="66"/>
    </row>
    <row r="47" spans="1:32" x14ac:dyDescent="0.4">
      <c r="X47" s="73"/>
      <c r="AC47" s="66"/>
      <c r="AD47" s="66"/>
    </row>
    <row r="48" spans="1:32" x14ac:dyDescent="0.4">
      <c r="X48" s="73"/>
      <c r="AD48" s="66"/>
      <c r="AE48" s="66"/>
      <c r="AF48" s="66"/>
    </row>
    <row r="49" spans="22:32" x14ac:dyDescent="0.4">
      <c r="X49" s="73"/>
    </row>
    <row r="50" spans="22:32" x14ac:dyDescent="0.4">
      <c r="X50" s="73"/>
      <c r="AC50" s="66"/>
      <c r="AD50" s="66"/>
      <c r="AE50" s="66"/>
      <c r="AF50" s="66"/>
    </row>
    <row r="51" spans="22:32" x14ac:dyDescent="0.4">
      <c r="X51" s="73"/>
      <c r="Y51" s="66"/>
      <c r="Z51" s="70"/>
    </row>
    <row r="52" spans="22:32" x14ac:dyDescent="0.4">
      <c r="V52" s="66"/>
      <c r="W52" s="70"/>
      <c r="X52" s="73"/>
      <c r="Y52" s="70"/>
      <c r="Z52" s="70"/>
      <c r="AB52" s="71"/>
      <c r="AC52" s="66"/>
      <c r="AD52" s="66"/>
      <c r="AE52" s="66"/>
      <c r="AF52" s="66"/>
    </row>
    <row r="53" spans="22:32" x14ac:dyDescent="0.4">
      <c r="V53" s="70"/>
      <c r="W53" s="70"/>
      <c r="X53" s="73"/>
      <c r="Y53" s="70"/>
      <c r="Z53" s="70"/>
      <c r="AB53" s="71"/>
    </row>
    <row r="54" spans="22:32" x14ac:dyDescent="0.4">
      <c r="AB54" s="71"/>
    </row>
    <row r="55" spans="22:32" x14ac:dyDescent="0.4">
      <c r="V55" s="70"/>
      <c r="W55" s="70"/>
      <c r="X55" s="73"/>
      <c r="Y55" s="70"/>
      <c r="Z55" s="70"/>
      <c r="AD55" s="66"/>
      <c r="AF55" s="66"/>
    </row>
    <row r="56" spans="22:32" x14ac:dyDescent="0.4">
      <c r="V56" s="70"/>
      <c r="W56" s="70"/>
      <c r="X56" s="73"/>
      <c r="Y56" s="70"/>
      <c r="Z56" s="70"/>
    </row>
    <row r="57" spans="22:32" x14ac:dyDescent="0.4">
      <c r="V57" s="70"/>
      <c r="W57" s="70"/>
      <c r="X57" s="73"/>
      <c r="Y57" s="70"/>
      <c r="Z57" s="70"/>
      <c r="AC57" s="66"/>
      <c r="AD57" s="66"/>
      <c r="AE57" s="66"/>
      <c r="AF57" s="66"/>
    </row>
    <row r="58" spans="22:32" x14ac:dyDescent="0.4">
      <c r="V58" s="70"/>
      <c r="W58" s="70"/>
      <c r="X58" s="73"/>
      <c r="Y58" s="70"/>
      <c r="Z58" s="70"/>
    </row>
    <row r="59" spans="22:32" x14ac:dyDescent="0.4">
      <c r="V59" s="70"/>
      <c r="W59" s="70"/>
      <c r="X59" s="73"/>
      <c r="Y59" s="70"/>
      <c r="Z59" s="70"/>
      <c r="AC59" s="66"/>
      <c r="AD59" s="66"/>
      <c r="AE59" s="66"/>
      <c r="AF59" s="66"/>
    </row>
    <row r="60" spans="22:32" x14ac:dyDescent="0.4">
      <c r="X60" s="73"/>
      <c r="Y60" s="66"/>
      <c r="Z60" s="70"/>
    </row>
    <row r="61" spans="22:32" x14ac:dyDescent="0.4">
      <c r="X61" s="73"/>
      <c r="Y61" s="70"/>
      <c r="Z61" s="70"/>
      <c r="AC61" s="66"/>
      <c r="AD61" s="66"/>
      <c r="AE61" s="66"/>
      <c r="AF61" s="66"/>
    </row>
    <row r="62" spans="22:32" x14ac:dyDescent="0.4">
      <c r="X62" s="73"/>
      <c r="Y62" s="70"/>
      <c r="Z62" s="70"/>
      <c r="AD62" s="72"/>
      <c r="AF62" s="66"/>
    </row>
    <row r="63" spans="22:32" x14ac:dyDescent="0.4">
      <c r="X63" s="73"/>
      <c r="Y63" s="70"/>
      <c r="Z63" s="70"/>
      <c r="AB63" s="71"/>
      <c r="AC63" s="66"/>
      <c r="AD63" s="66"/>
      <c r="AF63" s="72"/>
    </row>
    <row r="64" spans="22:32" x14ac:dyDescent="0.4">
      <c r="X64" s="73"/>
      <c r="Y64" s="70"/>
      <c r="Z64" s="70"/>
      <c r="AB64" s="71"/>
      <c r="AD64" s="66"/>
      <c r="AE64" s="66"/>
      <c r="AF64" s="66"/>
    </row>
    <row r="65" spans="24:26" x14ac:dyDescent="0.4">
      <c r="X65" s="73"/>
      <c r="Y65" s="70"/>
      <c r="Z65" s="70"/>
    </row>
    <row r="66" spans="24:26" x14ac:dyDescent="0.4">
      <c r="X66" s="73"/>
      <c r="Y66" s="70"/>
      <c r="Z66" s="70"/>
    </row>
    <row r="67" spans="24:26" x14ac:dyDescent="0.4">
      <c r="X67" s="73"/>
    </row>
  </sheetData>
  <sheetProtection sheet="1" objects="1" scenarios="1"/>
  <mergeCells count="73">
    <mergeCell ref="B34:D34"/>
    <mergeCell ref="E34:F34"/>
    <mergeCell ref="J34:K34"/>
    <mergeCell ref="L34:M34"/>
    <mergeCell ref="B32:D32"/>
    <mergeCell ref="E32:F32"/>
    <mergeCell ref="J32:K32"/>
    <mergeCell ref="L32:M32"/>
    <mergeCell ref="B33:D33"/>
    <mergeCell ref="E33:F33"/>
    <mergeCell ref="J33:K33"/>
    <mergeCell ref="L33:M33"/>
    <mergeCell ref="L27:M27"/>
    <mergeCell ref="B25:D25"/>
    <mergeCell ref="B26:D26"/>
    <mergeCell ref="E25:F25"/>
    <mergeCell ref="J25:K25"/>
    <mergeCell ref="J26:K26"/>
    <mergeCell ref="E26:F26"/>
    <mergeCell ref="L35:M35"/>
    <mergeCell ref="L36:M36"/>
    <mergeCell ref="B37:D37"/>
    <mergeCell ref="E37:F37"/>
    <mergeCell ref="J37:K37"/>
    <mergeCell ref="L37:M37"/>
    <mergeCell ref="B35:D35"/>
    <mergeCell ref="B36:D36"/>
    <mergeCell ref="E35:F35"/>
    <mergeCell ref="E36:F36"/>
    <mergeCell ref="J35:K35"/>
    <mergeCell ref="J36:K36"/>
    <mergeCell ref="B30:D30"/>
    <mergeCell ref="E30:F30"/>
    <mergeCell ref="J30:K30"/>
    <mergeCell ref="L30:M30"/>
    <mergeCell ref="B31:D31"/>
    <mergeCell ref="E31:F31"/>
    <mergeCell ref="J31:K31"/>
    <mergeCell ref="L31:M31"/>
    <mergeCell ref="B29:D29"/>
    <mergeCell ref="E29:K29"/>
    <mergeCell ref="L29:M29"/>
    <mergeCell ref="B23:D23"/>
    <mergeCell ref="E23:F23"/>
    <mergeCell ref="J23:K23"/>
    <mergeCell ref="L23:M23"/>
    <mergeCell ref="B24:D24"/>
    <mergeCell ref="E24:F24"/>
    <mergeCell ref="J24:K24"/>
    <mergeCell ref="L24:M24"/>
    <mergeCell ref="B27:D27"/>
    <mergeCell ref="E27:F27"/>
    <mergeCell ref="J27:K27"/>
    <mergeCell ref="L25:M25"/>
    <mergeCell ref="L26:M26"/>
    <mergeCell ref="B21:D21"/>
    <mergeCell ref="E21:F21"/>
    <mergeCell ref="J21:K21"/>
    <mergeCell ref="L21:M21"/>
    <mergeCell ref="B22:D22"/>
    <mergeCell ref="E22:F22"/>
    <mergeCell ref="J22:K22"/>
    <mergeCell ref="L22:M22"/>
    <mergeCell ref="L19:M19"/>
    <mergeCell ref="B20:D20"/>
    <mergeCell ref="E20:F20"/>
    <mergeCell ref="J20:K20"/>
    <mergeCell ref="L20:M20"/>
    <mergeCell ref="C1:H1"/>
    <mergeCell ref="C3:F3"/>
    <mergeCell ref="E17:F17"/>
    <mergeCell ref="B19:D19"/>
    <mergeCell ref="E19:K19"/>
  </mergeCells>
  <phoneticPr fontId="3"/>
  <pageMargins left="0.78740157480314965" right="0.59055118110236227" top="0.74803149606299213" bottom="0.74803149606299213" header="0.31496062992125984" footer="0.31496062992125984"/>
  <pageSetup paperSize="9" scale="95" orientation="portrait" r:id="rId1"/>
  <ignoredErrors>
    <ignoredError sqref="C1" unlockedFormula="1"/>
    <ignoredError sqref="J31:J32 J23 J35 L33 L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4"/>
  <sheetViews>
    <sheetView view="pageBreakPreview" topLeftCell="A20" zoomScaleNormal="100" zoomScaleSheetLayoutView="100" workbookViewId="0">
      <selection activeCell="I31" sqref="I31"/>
    </sheetView>
  </sheetViews>
  <sheetFormatPr defaultRowHeight="18.75" x14ac:dyDescent="0.4"/>
  <cols>
    <col min="1" max="15" width="6.125" customWidth="1"/>
  </cols>
  <sheetData>
    <row r="1" spans="1:15" x14ac:dyDescent="0.15">
      <c r="A1" s="74"/>
      <c r="B1" s="75"/>
      <c r="C1" s="339" t="str">
        <f>情報記入シート!B2</f>
        <v>北部U１０リーグ戦</v>
      </c>
      <c r="D1" s="339"/>
      <c r="E1" s="339"/>
      <c r="F1" s="339"/>
      <c r="G1" s="339"/>
      <c r="H1" s="339"/>
      <c r="I1" s="48" t="s">
        <v>50</v>
      </c>
      <c r="J1" s="74"/>
      <c r="K1" s="75"/>
      <c r="L1" s="75"/>
      <c r="M1" s="75"/>
      <c r="N1" s="28"/>
      <c r="O1" s="28"/>
    </row>
    <row r="2" spans="1:15" x14ac:dyDescent="0.4">
      <c r="A2" s="76"/>
      <c r="B2" s="77"/>
      <c r="C2" s="76"/>
      <c r="D2" s="78"/>
      <c r="E2" s="76"/>
      <c r="F2" s="76"/>
      <c r="G2" s="76"/>
      <c r="H2" s="76"/>
      <c r="I2" s="76"/>
      <c r="J2" s="79"/>
      <c r="K2" s="77"/>
      <c r="L2" s="77"/>
      <c r="M2" s="76"/>
      <c r="N2" s="20"/>
      <c r="O2" s="20"/>
    </row>
    <row r="3" spans="1:15" x14ac:dyDescent="0.4">
      <c r="A3" s="21" t="s">
        <v>45</v>
      </c>
      <c r="B3" s="21"/>
      <c r="C3" s="340" t="str">
        <f>情報記入シート!B11</f>
        <v>平成３０年　７月　８日（日）</v>
      </c>
      <c r="D3" s="341"/>
      <c r="E3" s="341"/>
      <c r="F3" s="341"/>
      <c r="G3" s="33"/>
      <c r="H3" s="21"/>
      <c r="I3" s="21"/>
      <c r="J3" s="21"/>
      <c r="K3" s="21"/>
      <c r="L3" s="21"/>
      <c r="M3" s="76"/>
      <c r="N3" s="20"/>
      <c r="O3" s="20"/>
    </row>
    <row r="4" spans="1:15" ht="5.0999999999999996" customHeight="1" x14ac:dyDescent="0.4">
      <c r="A4" s="21"/>
      <c r="B4" s="21"/>
      <c r="C4" s="30"/>
      <c r="D4" s="30"/>
      <c r="E4" s="30"/>
      <c r="F4" s="30"/>
      <c r="G4" s="33"/>
      <c r="H4" s="21"/>
      <c r="I4" s="21"/>
      <c r="J4" s="21"/>
      <c r="K4" s="21"/>
      <c r="L4" s="21"/>
      <c r="M4" s="76"/>
      <c r="N4" s="20"/>
      <c r="O4" s="20"/>
    </row>
    <row r="5" spans="1:15" x14ac:dyDescent="0.4">
      <c r="A5" s="21" t="s">
        <v>46</v>
      </c>
      <c r="B5" s="21"/>
      <c r="C5" s="31" t="str">
        <f>情報記入シート!B12</f>
        <v>愛荘町秦荘グラウンド（２面）</v>
      </c>
      <c r="D5" s="31"/>
      <c r="E5" s="31"/>
      <c r="F5" s="31"/>
      <c r="G5" s="21"/>
      <c r="H5" s="21"/>
      <c r="I5" s="21"/>
      <c r="J5" s="21"/>
      <c r="K5" s="21"/>
      <c r="L5" s="21"/>
      <c r="M5" s="76"/>
      <c r="N5" s="20"/>
      <c r="O5" s="20"/>
    </row>
    <row r="6" spans="1:15" ht="5.0999999999999996" customHeight="1" x14ac:dyDescent="0.4">
      <c r="A6" s="21"/>
      <c r="B6" s="21"/>
      <c r="C6" s="31"/>
      <c r="D6" s="31"/>
      <c r="E6" s="31"/>
      <c r="F6" s="31"/>
      <c r="G6" s="21"/>
      <c r="H6" s="21"/>
      <c r="I6" s="21"/>
      <c r="J6" s="21"/>
      <c r="K6" s="21"/>
      <c r="L6" s="21"/>
      <c r="M6" s="76"/>
      <c r="N6" s="20"/>
      <c r="O6" s="20"/>
    </row>
    <row r="7" spans="1:15" x14ac:dyDescent="0.15">
      <c r="A7" s="22" t="s">
        <v>25</v>
      </c>
      <c r="B7" s="23"/>
      <c r="C7" s="22" t="s">
        <v>37</v>
      </c>
      <c r="D7" s="23"/>
      <c r="E7" s="22"/>
      <c r="F7" s="22"/>
      <c r="G7" s="22"/>
      <c r="H7" s="22"/>
      <c r="I7" s="40"/>
      <c r="J7" s="22"/>
      <c r="K7" s="21"/>
      <c r="L7" s="21"/>
      <c r="M7" s="76"/>
      <c r="N7" s="20"/>
      <c r="O7" s="20"/>
    </row>
    <row r="8" spans="1:15" ht="5.0999999999999996" customHeight="1" x14ac:dyDescent="0.15">
      <c r="A8" s="22"/>
      <c r="B8" s="23"/>
      <c r="C8" s="22"/>
      <c r="D8" s="23"/>
      <c r="E8" s="22"/>
      <c r="F8" s="22"/>
      <c r="G8" s="22"/>
      <c r="H8" s="22"/>
      <c r="I8" s="40"/>
      <c r="J8" s="22"/>
      <c r="K8" s="21"/>
      <c r="L8" s="21"/>
      <c r="M8" s="76"/>
      <c r="N8" s="20"/>
      <c r="O8" s="20"/>
    </row>
    <row r="9" spans="1:15" x14ac:dyDescent="0.15">
      <c r="A9" s="22" t="s">
        <v>26</v>
      </c>
      <c r="B9" s="23"/>
      <c r="C9" s="22" t="s">
        <v>38</v>
      </c>
      <c r="D9" s="23"/>
      <c r="E9" s="21"/>
      <c r="F9" s="22" t="s">
        <v>42</v>
      </c>
      <c r="G9" s="22"/>
      <c r="H9" s="22"/>
      <c r="I9" s="40"/>
      <c r="J9" s="22"/>
      <c r="K9" s="21"/>
      <c r="L9" s="21"/>
      <c r="M9" s="76"/>
      <c r="N9" s="20"/>
      <c r="O9" s="20"/>
    </row>
    <row r="10" spans="1:15" x14ac:dyDescent="0.15">
      <c r="A10" s="22"/>
      <c r="B10" s="23"/>
      <c r="C10" s="22" t="s">
        <v>39</v>
      </c>
      <c r="D10" s="22"/>
      <c r="E10" s="22"/>
      <c r="F10" s="22"/>
      <c r="G10" s="22"/>
      <c r="H10" s="22"/>
      <c r="I10" s="40"/>
      <c r="J10" s="22"/>
      <c r="K10" s="21"/>
      <c r="L10" s="21"/>
      <c r="M10" s="76"/>
      <c r="N10" s="20"/>
      <c r="O10" s="20"/>
    </row>
    <row r="11" spans="1:15" ht="5.0999999999999996" customHeight="1" x14ac:dyDescent="0.15">
      <c r="A11" s="22"/>
      <c r="B11" s="23"/>
      <c r="C11" s="22"/>
      <c r="D11" s="22"/>
      <c r="E11" s="22"/>
      <c r="F11" s="22"/>
      <c r="G11" s="22"/>
      <c r="H11" s="22"/>
      <c r="I11" s="40"/>
      <c r="J11" s="22"/>
      <c r="K11" s="21"/>
      <c r="L11" s="21"/>
      <c r="M11" s="76"/>
      <c r="N11" s="20"/>
      <c r="O11" s="20"/>
    </row>
    <row r="12" spans="1:15" x14ac:dyDescent="0.15">
      <c r="A12" s="22" t="s">
        <v>27</v>
      </c>
      <c r="B12" s="23"/>
      <c r="C12" s="22" t="s">
        <v>40</v>
      </c>
      <c r="D12" s="23"/>
      <c r="E12" s="22"/>
      <c r="F12" s="22"/>
      <c r="G12" s="22"/>
      <c r="H12" s="22"/>
      <c r="I12" s="40"/>
      <c r="J12" s="22"/>
      <c r="K12" s="21"/>
      <c r="L12" s="21"/>
      <c r="M12" s="76"/>
      <c r="N12" s="20"/>
      <c r="O12" s="20"/>
    </row>
    <row r="13" spans="1:15" ht="5.0999999999999996" customHeight="1" x14ac:dyDescent="0.15">
      <c r="A13" s="22"/>
      <c r="B13" s="23"/>
      <c r="C13" s="22"/>
      <c r="D13" s="23"/>
      <c r="E13" s="22"/>
      <c r="F13" s="22"/>
      <c r="G13" s="22"/>
      <c r="H13" s="22"/>
      <c r="I13" s="40"/>
      <c r="J13" s="22"/>
      <c r="K13" s="21"/>
      <c r="L13" s="21"/>
      <c r="M13" s="76"/>
      <c r="N13" s="20"/>
      <c r="O13" s="20"/>
    </row>
    <row r="14" spans="1:15" x14ac:dyDescent="0.15">
      <c r="A14" s="23" t="s">
        <v>47</v>
      </c>
      <c r="B14" s="23"/>
      <c r="C14" s="22" t="s">
        <v>151</v>
      </c>
      <c r="D14" s="22"/>
      <c r="E14" s="22"/>
      <c r="F14" s="22"/>
      <c r="G14" s="22"/>
      <c r="H14" s="22"/>
      <c r="I14" s="40"/>
      <c r="J14" s="22"/>
      <c r="K14" s="21"/>
      <c r="L14" s="21"/>
      <c r="M14" s="76"/>
      <c r="N14" s="20"/>
      <c r="O14" s="20"/>
    </row>
    <row r="15" spans="1:15" ht="5.0999999999999996" customHeight="1" x14ac:dyDescent="0.15">
      <c r="A15" s="23"/>
      <c r="B15" s="23"/>
      <c r="C15" s="22"/>
      <c r="D15" s="22"/>
      <c r="E15" s="22"/>
      <c r="F15" s="22"/>
      <c r="G15" s="22"/>
      <c r="H15" s="22"/>
      <c r="I15" s="40"/>
      <c r="J15" s="22"/>
      <c r="K15" s="21"/>
      <c r="L15" s="21"/>
      <c r="M15" s="76"/>
      <c r="N15" s="20"/>
      <c r="O15" s="20"/>
    </row>
    <row r="16" spans="1:15" x14ac:dyDescent="0.15">
      <c r="A16" s="22" t="s">
        <v>28</v>
      </c>
      <c r="B16" s="23"/>
      <c r="C16" s="22" t="str">
        <f>情報記入シート!B13</f>
        <v>愛知</v>
      </c>
      <c r="D16" s="22"/>
      <c r="E16" s="22"/>
      <c r="F16" s="22"/>
      <c r="G16" s="22"/>
      <c r="H16" s="22"/>
      <c r="I16" s="40"/>
      <c r="J16" s="22"/>
      <c r="K16" s="21"/>
      <c r="L16" s="21"/>
      <c r="M16" s="76"/>
      <c r="N16" s="20"/>
      <c r="O16" s="20"/>
    </row>
    <row r="17" spans="1:29" ht="5.0999999999999996" customHeight="1" x14ac:dyDescent="0.15">
      <c r="A17" s="22"/>
      <c r="B17" s="23"/>
      <c r="C17" s="22"/>
      <c r="D17" s="22"/>
      <c r="E17" s="22"/>
      <c r="F17" s="22"/>
      <c r="G17" s="22"/>
      <c r="H17" s="22"/>
      <c r="I17" s="40"/>
      <c r="J17" s="22"/>
      <c r="K17" s="21"/>
      <c r="L17" s="21"/>
      <c r="M17" s="76"/>
      <c r="N17" s="20"/>
      <c r="O17" s="20"/>
    </row>
    <row r="18" spans="1:29" ht="18.75" customHeight="1" thickBot="1" x14ac:dyDescent="0.45">
      <c r="A18" s="76"/>
      <c r="B18" s="77"/>
      <c r="C18" s="76"/>
      <c r="D18" s="78"/>
      <c r="E18" s="76"/>
      <c r="F18" s="76"/>
      <c r="G18" s="76"/>
      <c r="H18" s="76"/>
      <c r="I18" s="76"/>
      <c r="J18" s="76"/>
      <c r="K18" s="76"/>
      <c r="L18" s="76"/>
      <c r="M18" s="76"/>
      <c r="N18" s="20"/>
      <c r="O18" s="20"/>
    </row>
    <row r="19" spans="1:29" x14ac:dyDescent="0.4">
      <c r="A19" s="24" t="s">
        <v>29</v>
      </c>
      <c r="B19" s="343" t="s">
        <v>31</v>
      </c>
      <c r="C19" s="344"/>
      <c r="D19" s="345"/>
      <c r="E19" s="346" t="s">
        <v>48</v>
      </c>
      <c r="F19" s="346"/>
      <c r="G19" s="346"/>
      <c r="H19" s="346"/>
      <c r="I19" s="346"/>
      <c r="J19" s="346"/>
      <c r="K19" s="346"/>
      <c r="L19" s="346" t="s">
        <v>44</v>
      </c>
      <c r="M19" s="347"/>
      <c r="N19" s="47"/>
      <c r="O19" s="45"/>
    </row>
    <row r="20" spans="1:29" x14ac:dyDescent="0.4">
      <c r="A20" s="25">
        <v>16</v>
      </c>
      <c r="B20" s="348" t="s">
        <v>32</v>
      </c>
      <c r="C20" s="349"/>
      <c r="D20" s="350"/>
      <c r="E20" s="368" t="str">
        <f>情報記入シート!E7</f>
        <v>金城</v>
      </c>
      <c r="F20" s="369"/>
      <c r="G20" s="113">
        <v>0</v>
      </c>
      <c r="H20" s="59" t="s">
        <v>43</v>
      </c>
      <c r="I20" s="92">
        <v>4</v>
      </c>
      <c r="J20" s="370" t="str">
        <f>情報記入シート!E13</f>
        <v>亀山</v>
      </c>
      <c r="K20" s="371"/>
      <c r="L20" s="355" t="str">
        <f>J21</f>
        <v>豊栄</v>
      </c>
      <c r="M20" s="356"/>
      <c r="N20" s="46"/>
      <c r="O20" s="44"/>
      <c r="P20" t="s">
        <v>64</v>
      </c>
      <c r="Q20">
        <v>1</v>
      </c>
      <c r="R20" s="66">
        <v>3</v>
      </c>
      <c r="S20">
        <v>6</v>
      </c>
      <c r="U20">
        <v>2</v>
      </c>
      <c r="Y20" s="66"/>
    </row>
    <row r="21" spans="1:29" x14ac:dyDescent="0.4">
      <c r="A21" s="25">
        <v>17</v>
      </c>
      <c r="B21" s="348" t="s">
        <v>33</v>
      </c>
      <c r="C21" s="349"/>
      <c r="D21" s="350"/>
      <c r="E21" s="372" t="str">
        <f>情報記入シート!E11</f>
        <v>多賀</v>
      </c>
      <c r="F21" s="373"/>
      <c r="G21" s="113">
        <v>0</v>
      </c>
      <c r="H21" s="59" t="s">
        <v>43</v>
      </c>
      <c r="I21" s="93">
        <v>9</v>
      </c>
      <c r="J21" s="370" t="str">
        <f>情報記入シート!E15</f>
        <v>豊栄</v>
      </c>
      <c r="K21" s="371"/>
      <c r="L21" s="355" t="str">
        <f>E20</f>
        <v>金城</v>
      </c>
      <c r="M21" s="356"/>
      <c r="N21" s="46"/>
      <c r="O21" s="44"/>
      <c r="P21" t="s">
        <v>65</v>
      </c>
      <c r="Q21">
        <v>3</v>
      </c>
      <c r="R21" s="66">
        <v>5</v>
      </c>
      <c r="S21" s="66">
        <v>7</v>
      </c>
      <c r="U21">
        <v>4</v>
      </c>
      <c r="W21" s="66"/>
      <c r="X21" s="66"/>
      <c r="Y21" s="66"/>
      <c r="Z21" s="66"/>
      <c r="AB21" s="66"/>
      <c r="AC21" s="66"/>
    </row>
    <row r="22" spans="1:29" x14ac:dyDescent="0.4">
      <c r="A22" s="25">
        <v>18</v>
      </c>
      <c r="B22" s="348" t="s">
        <v>34</v>
      </c>
      <c r="C22" s="349"/>
      <c r="D22" s="350"/>
      <c r="E22" s="372" t="str">
        <f>情報記入シート!E8</f>
        <v>旭森</v>
      </c>
      <c r="F22" s="373"/>
      <c r="G22" s="113">
        <v>0</v>
      </c>
      <c r="H22" s="59" t="s">
        <v>43</v>
      </c>
      <c r="I22" s="93">
        <v>4</v>
      </c>
      <c r="J22" s="370" t="str">
        <f>情報記入シート!E9</f>
        <v>ﾌﾟﾗｲﾏﾘｰA</v>
      </c>
      <c r="K22" s="371"/>
      <c r="L22" s="355" t="str">
        <f>E21</f>
        <v>多賀</v>
      </c>
      <c r="M22" s="356"/>
      <c r="N22" s="46"/>
      <c r="O22" s="44"/>
      <c r="P22" t="s">
        <v>66</v>
      </c>
      <c r="Q22">
        <v>3</v>
      </c>
      <c r="R22">
        <v>5</v>
      </c>
      <c r="S22">
        <v>7</v>
      </c>
      <c r="U22" s="63">
        <v>8</v>
      </c>
    </row>
    <row r="23" spans="1:29" x14ac:dyDescent="0.4">
      <c r="A23" s="25">
        <v>19</v>
      </c>
      <c r="B23" s="348" t="s">
        <v>35</v>
      </c>
      <c r="C23" s="349"/>
      <c r="D23" s="350"/>
      <c r="E23" s="372" t="str">
        <f>情報記入シート!E11</f>
        <v>多賀</v>
      </c>
      <c r="F23" s="373"/>
      <c r="G23" s="113">
        <v>1</v>
      </c>
      <c r="H23" s="59" t="s">
        <v>43</v>
      </c>
      <c r="I23" s="93">
        <v>4</v>
      </c>
      <c r="J23" s="370" t="str">
        <f>情報記入シート!E13</f>
        <v>亀山</v>
      </c>
      <c r="K23" s="371"/>
      <c r="L23" s="355" t="str">
        <f>E22</f>
        <v>旭森</v>
      </c>
      <c r="M23" s="356"/>
      <c r="N23" s="46"/>
      <c r="O23" s="44"/>
      <c r="P23" t="s">
        <v>67</v>
      </c>
      <c r="Q23" s="66">
        <v>2</v>
      </c>
      <c r="R23" s="66">
        <v>4</v>
      </c>
      <c r="S23" s="66">
        <v>6</v>
      </c>
      <c r="U23" s="66">
        <v>3</v>
      </c>
      <c r="V23" s="66">
        <v>7</v>
      </c>
      <c r="W23" s="66"/>
      <c r="X23" s="66"/>
      <c r="Y23" s="66"/>
      <c r="AB23" s="66"/>
      <c r="AC23" s="66"/>
    </row>
    <row r="24" spans="1:29" x14ac:dyDescent="0.4">
      <c r="A24" s="25">
        <v>20</v>
      </c>
      <c r="B24" s="348" t="s">
        <v>36</v>
      </c>
      <c r="C24" s="349"/>
      <c r="D24" s="350"/>
      <c r="E24" s="372" t="str">
        <f>情報記入シート!E9</f>
        <v>ﾌﾟﾗｲﾏﾘｰA</v>
      </c>
      <c r="F24" s="373"/>
      <c r="G24" s="113">
        <v>1</v>
      </c>
      <c r="H24" s="59" t="s">
        <v>43</v>
      </c>
      <c r="I24" s="93">
        <v>0</v>
      </c>
      <c r="J24" s="370" t="str">
        <f>情報記入シート!E15</f>
        <v>豊栄</v>
      </c>
      <c r="K24" s="371"/>
      <c r="L24" s="355" t="str">
        <f>J23</f>
        <v>亀山</v>
      </c>
      <c r="M24" s="356"/>
      <c r="N24" s="46"/>
      <c r="O24" s="44"/>
      <c r="P24" t="s">
        <v>68</v>
      </c>
      <c r="Q24">
        <v>2</v>
      </c>
      <c r="R24">
        <v>4</v>
      </c>
      <c r="S24">
        <v>6</v>
      </c>
      <c r="U24">
        <v>3</v>
      </c>
      <c r="V24">
        <v>7</v>
      </c>
      <c r="Y24" s="66"/>
      <c r="Z24" s="66"/>
      <c r="AB24" s="72"/>
    </row>
    <row r="25" spans="1:29" x14ac:dyDescent="0.4">
      <c r="A25" s="50">
        <v>21</v>
      </c>
      <c r="B25" s="348" t="s">
        <v>58</v>
      </c>
      <c r="C25" s="349"/>
      <c r="D25" s="350"/>
      <c r="E25" s="372" t="str">
        <f>情報記入シート!E7</f>
        <v>金城</v>
      </c>
      <c r="F25" s="373"/>
      <c r="G25" s="114">
        <v>9</v>
      </c>
      <c r="H25" s="112" t="s">
        <v>43</v>
      </c>
      <c r="I25" s="94">
        <v>0</v>
      </c>
      <c r="J25" s="370" t="str">
        <f>情報記入シート!E11</f>
        <v>多賀</v>
      </c>
      <c r="K25" s="371"/>
      <c r="L25" s="355" t="str">
        <f>J24</f>
        <v>豊栄</v>
      </c>
      <c r="M25" s="356"/>
      <c r="N25" s="46"/>
      <c r="O25" s="44"/>
      <c r="P25" t="s">
        <v>69</v>
      </c>
      <c r="Q25" s="66">
        <v>1</v>
      </c>
      <c r="R25" s="66">
        <v>3</v>
      </c>
      <c r="S25" s="66">
        <v>6</v>
      </c>
      <c r="U25" s="66"/>
      <c r="V25" s="66">
        <v>4</v>
      </c>
      <c r="AB25" s="72"/>
    </row>
    <row r="26" spans="1:29" x14ac:dyDescent="0.4">
      <c r="A26" s="50">
        <v>22</v>
      </c>
      <c r="B26" s="383" t="s">
        <v>59</v>
      </c>
      <c r="C26" s="384"/>
      <c r="D26" s="385"/>
      <c r="E26" s="372" t="str">
        <f>情報記入シート!E9</f>
        <v>ﾌﾟﾗｲﾏﾘｰA</v>
      </c>
      <c r="F26" s="373"/>
      <c r="G26" s="114">
        <v>1</v>
      </c>
      <c r="H26" s="112" t="s">
        <v>43</v>
      </c>
      <c r="I26" s="94">
        <v>2</v>
      </c>
      <c r="J26" s="370" t="str">
        <f>情報記入シート!E13</f>
        <v>亀山</v>
      </c>
      <c r="K26" s="371"/>
      <c r="L26" s="355" t="str">
        <f>J25</f>
        <v>多賀</v>
      </c>
      <c r="M26" s="356"/>
      <c r="N26" s="46"/>
      <c r="O26" s="44"/>
      <c r="P26" t="s">
        <v>70</v>
      </c>
      <c r="Q26">
        <v>1</v>
      </c>
      <c r="R26">
        <v>4</v>
      </c>
      <c r="S26">
        <v>7</v>
      </c>
      <c r="U26" s="63">
        <v>5</v>
      </c>
      <c r="W26" s="66"/>
      <c r="X26" s="72"/>
      <c r="Y26" s="72"/>
      <c r="Z26" s="72"/>
      <c r="AB26" s="66"/>
      <c r="AC26" s="66"/>
    </row>
    <row r="27" spans="1:29" ht="19.5" thickBot="1" x14ac:dyDescent="0.45">
      <c r="A27" s="26">
        <v>23</v>
      </c>
      <c r="B27" s="360" t="s">
        <v>76</v>
      </c>
      <c r="C27" s="361"/>
      <c r="D27" s="362"/>
      <c r="E27" s="374" t="str">
        <f>情報記入シート!E15</f>
        <v>豊栄</v>
      </c>
      <c r="F27" s="375"/>
      <c r="G27" s="115">
        <v>7</v>
      </c>
      <c r="H27" s="60" t="s">
        <v>43</v>
      </c>
      <c r="I27" s="95">
        <v>0</v>
      </c>
      <c r="J27" s="376" t="str">
        <f>情報記入シート!E16</f>
        <v>彦根</v>
      </c>
      <c r="K27" s="377"/>
      <c r="L27" s="363" t="str">
        <f>E26</f>
        <v>ﾌﾟﾗｲﾏﾘｰA</v>
      </c>
      <c r="M27" s="367"/>
      <c r="N27" s="46"/>
      <c r="O27" s="44"/>
      <c r="P27" t="s">
        <v>71</v>
      </c>
      <c r="Q27" s="66">
        <v>1</v>
      </c>
      <c r="R27" s="66">
        <v>4</v>
      </c>
      <c r="S27" s="66">
        <v>7</v>
      </c>
      <c r="U27" s="66">
        <v>2</v>
      </c>
      <c r="V27" s="66">
        <v>5</v>
      </c>
    </row>
    <row r="28" spans="1:29" ht="18.75" customHeight="1" thickBot="1" x14ac:dyDescent="0.45">
      <c r="A28" s="27"/>
      <c r="B28" s="27"/>
      <c r="C28" s="27"/>
      <c r="D28" s="27"/>
      <c r="E28" s="53"/>
      <c r="F28" s="53"/>
      <c r="G28" s="54"/>
      <c r="H28" s="53"/>
      <c r="I28" s="54"/>
      <c r="J28" s="53"/>
      <c r="K28" s="53"/>
      <c r="L28" s="37"/>
      <c r="M28" s="37"/>
      <c r="N28" s="37"/>
      <c r="O28" s="37"/>
      <c r="P28" t="s">
        <v>72</v>
      </c>
      <c r="Q28">
        <v>2</v>
      </c>
      <c r="R28">
        <v>5</v>
      </c>
      <c r="S28">
        <v>8</v>
      </c>
      <c r="U28">
        <v>1</v>
      </c>
      <c r="V28">
        <v>6</v>
      </c>
      <c r="W28" s="66"/>
      <c r="X28" s="66"/>
      <c r="Y28" s="66"/>
      <c r="Z28" s="66"/>
      <c r="AB28" s="66"/>
      <c r="AC28" s="66"/>
    </row>
    <row r="29" spans="1:29" x14ac:dyDescent="0.4">
      <c r="A29" s="24" t="s">
        <v>29</v>
      </c>
      <c r="B29" s="343" t="s">
        <v>31</v>
      </c>
      <c r="C29" s="344"/>
      <c r="D29" s="345"/>
      <c r="E29" s="378" t="s">
        <v>41</v>
      </c>
      <c r="F29" s="378"/>
      <c r="G29" s="378"/>
      <c r="H29" s="378"/>
      <c r="I29" s="378"/>
      <c r="J29" s="378"/>
      <c r="K29" s="378"/>
      <c r="L29" s="346" t="s">
        <v>44</v>
      </c>
      <c r="M29" s="347"/>
      <c r="N29" s="47"/>
      <c r="O29" s="45"/>
      <c r="P29" t="s">
        <v>73</v>
      </c>
      <c r="Q29" s="66">
        <v>2</v>
      </c>
      <c r="R29" s="66">
        <v>5</v>
      </c>
      <c r="S29">
        <v>8</v>
      </c>
      <c r="U29" s="66">
        <v>1</v>
      </c>
      <c r="V29" s="66">
        <v>6</v>
      </c>
    </row>
    <row r="30" spans="1:29" x14ac:dyDescent="0.4">
      <c r="A30" s="25">
        <v>24</v>
      </c>
      <c r="B30" s="348" t="s">
        <v>32</v>
      </c>
      <c r="C30" s="349"/>
      <c r="D30" s="350"/>
      <c r="E30" s="372" t="str">
        <f>情報記入シート!E12</f>
        <v>ﾌﾟﾗｲﾏﾘｰB</v>
      </c>
      <c r="F30" s="373"/>
      <c r="G30" s="113">
        <v>0</v>
      </c>
      <c r="H30" s="116" t="s">
        <v>43</v>
      </c>
      <c r="I30" s="93">
        <v>7</v>
      </c>
      <c r="J30" s="370" t="str">
        <f>情報記入シート!E14</f>
        <v>愛知</v>
      </c>
      <c r="K30" s="371"/>
      <c r="L30" s="355" t="str">
        <f>J31</f>
        <v>彦根</v>
      </c>
      <c r="M30" s="356"/>
      <c r="N30" s="46"/>
      <c r="O30" s="44"/>
    </row>
    <row r="31" spans="1:29" x14ac:dyDescent="0.4">
      <c r="A31" s="25">
        <v>25</v>
      </c>
      <c r="B31" s="348" t="s">
        <v>33</v>
      </c>
      <c r="C31" s="349"/>
      <c r="D31" s="350"/>
      <c r="E31" s="372" t="str">
        <f>情報記入シート!E10</f>
        <v>P＆K</v>
      </c>
      <c r="F31" s="373"/>
      <c r="G31" s="113">
        <v>0</v>
      </c>
      <c r="H31" s="116" t="s">
        <v>43</v>
      </c>
      <c r="I31" s="93">
        <v>9</v>
      </c>
      <c r="J31" s="370" t="str">
        <f>情報記入シート!E16</f>
        <v>彦根</v>
      </c>
      <c r="K31" s="371"/>
      <c r="L31" s="355" t="str">
        <f>J30</f>
        <v>愛知</v>
      </c>
      <c r="M31" s="356"/>
      <c r="N31" s="46"/>
      <c r="O31" s="44"/>
    </row>
    <row r="32" spans="1:29" x14ac:dyDescent="0.4">
      <c r="A32" s="25">
        <v>26</v>
      </c>
      <c r="B32" s="348" t="s">
        <v>34</v>
      </c>
      <c r="C32" s="349"/>
      <c r="D32" s="350"/>
      <c r="E32" s="372" t="str">
        <f>情報記入シート!E7</f>
        <v>金城</v>
      </c>
      <c r="F32" s="373"/>
      <c r="G32" s="113">
        <v>4</v>
      </c>
      <c r="H32" s="116" t="s">
        <v>43</v>
      </c>
      <c r="I32" s="93">
        <v>0</v>
      </c>
      <c r="J32" s="370" t="str">
        <f>情報記入シート!E12</f>
        <v>ﾌﾟﾗｲﾏﾘｰB</v>
      </c>
      <c r="K32" s="371"/>
      <c r="L32" s="355" t="str">
        <f>E31</f>
        <v>P＆K</v>
      </c>
      <c r="M32" s="356"/>
      <c r="N32" s="46"/>
      <c r="O32" s="44"/>
    </row>
    <row r="33" spans="1:15" x14ac:dyDescent="0.4">
      <c r="A33" s="25">
        <v>27</v>
      </c>
      <c r="B33" s="348" t="s">
        <v>35</v>
      </c>
      <c r="C33" s="349"/>
      <c r="D33" s="350"/>
      <c r="E33" s="372" t="str">
        <f>情報記入シート!E10</f>
        <v>P＆K</v>
      </c>
      <c r="F33" s="373"/>
      <c r="G33" s="113">
        <v>0</v>
      </c>
      <c r="H33" s="116" t="s">
        <v>43</v>
      </c>
      <c r="I33" s="93">
        <v>3</v>
      </c>
      <c r="J33" s="370" t="str">
        <f>情報記入シート!E14</f>
        <v>愛知</v>
      </c>
      <c r="K33" s="371"/>
      <c r="L33" s="355" t="str">
        <f>J32</f>
        <v>ﾌﾟﾗｲﾏﾘｰB</v>
      </c>
      <c r="M33" s="356"/>
      <c r="N33" s="46"/>
      <c r="O33" s="44"/>
    </row>
    <row r="34" spans="1:15" x14ac:dyDescent="0.4">
      <c r="A34" s="25">
        <v>28</v>
      </c>
      <c r="B34" s="348" t="s">
        <v>36</v>
      </c>
      <c r="C34" s="349"/>
      <c r="D34" s="350"/>
      <c r="E34" s="372" t="str">
        <f>情報記入シート!E8</f>
        <v>旭森</v>
      </c>
      <c r="F34" s="373"/>
      <c r="G34" s="113">
        <v>2</v>
      </c>
      <c r="H34" s="116" t="s">
        <v>43</v>
      </c>
      <c r="I34" s="93">
        <v>1</v>
      </c>
      <c r="J34" s="370" t="str">
        <f>情報記入シート!E16</f>
        <v>彦根</v>
      </c>
      <c r="K34" s="371"/>
      <c r="L34" s="355" t="str">
        <f>J33</f>
        <v>愛知</v>
      </c>
      <c r="M34" s="356"/>
      <c r="N34" s="46"/>
      <c r="O34" s="44"/>
    </row>
    <row r="35" spans="1:15" x14ac:dyDescent="0.4">
      <c r="A35" s="50">
        <v>29</v>
      </c>
      <c r="B35" s="348" t="s">
        <v>60</v>
      </c>
      <c r="C35" s="349"/>
      <c r="D35" s="350"/>
      <c r="E35" s="372" t="str">
        <f>情報記入シート!E10</f>
        <v>P＆K</v>
      </c>
      <c r="F35" s="373"/>
      <c r="G35" s="114">
        <v>0</v>
      </c>
      <c r="H35" s="117" t="s">
        <v>43</v>
      </c>
      <c r="I35" s="94">
        <v>2</v>
      </c>
      <c r="J35" s="370" t="str">
        <f>情報記入シート!E12</f>
        <v>ﾌﾟﾗｲﾏﾘｰB</v>
      </c>
      <c r="K35" s="371"/>
      <c r="L35" s="381" t="str">
        <f>J34</f>
        <v>彦根</v>
      </c>
      <c r="M35" s="382"/>
      <c r="N35" s="46"/>
      <c r="O35" s="44"/>
    </row>
    <row r="36" spans="1:15" x14ac:dyDescent="0.4">
      <c r="A36" s="50">
        <v>30</v>
      </c>
      <c r="B36" s="348" t="s">
        <v>61</v>
      </c>
      <c r="C36" s="349"/>
      <c r="D36" s="350"/>
      <c r="E36" s="372" t="str">
        <f>情報記入シート!E8</f>
        <v>旭森</v>
      </c>
      <c r="F36" s="373"/>
      <c r="G36" s="114">
        <v>3</v>
      </c>
      <c r="H36" s="117" t="s">
        <v>43</v>
      </c>
      <c r="I36" s="94">
        <v>2</v>
      </c>
      <c r="J36" s="370" t="str">
        <f>情報記入シート!E14</f>
        <v>愛知</v>
      </c>
      <c r="K36" s="371"/>
      <c r="L36" s="381" t="str">
        <f>E35</f>
        <v>P＆K</v>
      </c>
      <c r="M36" s="382"/>
      <c r="N36" s="46"/>
      <c r="O36" s="44"/>
    </row>
    <row r="37" spans="1:15" ht="19.5" thickBot="1" x14ac:dyDescent="0.45">
      <c r="A37" s="26"/>
      <c r="B37" s="360"/>
      <c r="C37" s="361"/>
      <c r="D37" s="362"/>
      <c r="E37" s="379"/>
      <c r="F37" s="380"/>
      <c r="G37" s="98"/>
      <c r="H37" s="100"/>
      <c r="I37" s="83"/>
      <c r="J37" s="365"/>
      <c r="K37" s="366"/>
      <c r="L37" s="363"/>
      <c r="M37" s="367"/>
      <c r="N37" s="46"/>
      <c r="O37" s="44"/>
    </row>
    <row r="38" spans="1:15" ht="5.0999999999999996" customHeight="1" x14ac:dyDescent="0.4">
      <c r="A38" s="84"/>
      <c r="B38" s="84"/>
      <c r="C38" s="84"/>
      <c r="D38" s="84"/>
      <c r="E38" s="85"/>
      <c r="F38" s="85"/>
      <c r="G38" s="86"/>
      <c r="H38" s="87"/>
      <c r="I38" s="86"/>
      <c r="J38" s="87"/>
      <c r="K38" s="87"/>
      <c r="L38" s="87"/>
      <c r="M38" s="88"/>
      <c r="N38" s="38"/>
      <c r="O38" s="38"/>
    </row>
    <row r="39" spans="1:15" x14ac:dyDescent="0.4">
      <c r="A39" s="22" t="s">
        <v>30</v>
      </c>
      <c r="B39" s="89"/>
      <c r="C39" s="90"/>
      <c r="D39" s="91"/>
      <c r="E39" s="90"/>
      <c r="F39" s="90"/>
      <c r="G39" s="90"/>
      <c r="H39" s="90"/>
      <c r="I39" s="90"/>
      <c r="J39" s="90"/>
      <c r="K39" s="90"/>
      <c r="L39" s="90"/>
      <c r="M39" s="90"/>
      <c r="N39" s="29"/>
      <c r="O39" s="43"/>
    </row>
    <row r="40" spans="1:15" ht="5.0999999999999996" customHeight="1" x14ac:dyDescent="0.4">
      <c r="A40" s="22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29"/>
      <c r="O40" s="29"/>
    </row>
    <row r="41" spans="1:15" x14ac:dyDescent="0.4">
      <c r="A41" s="22" t="s">
        <v>49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29"/>
      <c r="O41" s="29"/>
    </row>
    <row r="42" spans="1:15" ht="5.0999999999999996" customHeight="1" x14ac:dyDescent="0.4">
      <c r="A42" s="22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29"/>
      <c r="O42" s="29"/>
    </row>
    <row r="43" spans="1:15" x14ac:dyDescent="0.4">
      <c r="A43" s="22" t="s">
        <v>62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29"/>
      <c r="O43" s="29"/>
    </row>
    <row r="44" spans="1:15" x14ac:dyDescent="0.4">
      <c r="A44" s="64"/>
      <c r="B44" s="65" t="s">
        <v>63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</sheetData>
  <sheetProtection sheet="1" objects="1" scenarios="1"/>
  <mergeCells count="72">
    <mergeCell ref="B25:D25"/>
    <mergeCell ref="B26:D26"/>
    <mergeCell ref="E25:F25"/>
    <mergeCell ref="E26:F26"/>
    <mergeCell ref="J25:K25"/>
    <mergeCell ref="J26:K26"/>
    <mergeCell ref="L25:M25"/>
    <mergeCell ref="L26:M26"/>
    <mergeCell ref="E35:F35"/>
    <mergeCell ref="J35:K35"/>
    <mergeCell ref="E36:F36"/>
    <mergeCell ref="J36:K36"/>
    <mergeCell ref="E34:F34"/>
    <mergeCell ref="J34:K34"/>
    <mergeCell ref="L34:M34"/>
    <mergeCell ref="B37:D37"/>
    <mergeCell ref="E37:F37"/>
    <mergeCell ref="J37:K37"/>
    <mergeCell ref="L37:M37"/>
    <mergeCell ref="B35:D35"/>
    <mergeCell ref="B36:D36"/>
    <mergeCell ref="L35:M35"/>
    <mergeCell ref="L36:M36"/>
    <mergeCell ref="B34:D34"/>
    <mergeCell ref="B32:D32"/>
    <mergeCell ref="E32:F32"/>
    <mergeCell ref="J32:K32"/>
    <mergeCell ref="L32:M32"/>
    <mergeCell ref="B33:D33"/>
    <mergeCell ref="E33:F33"/>
    <mergeCell ref="J33:K33"/>
    <mergeCell ref="L33:M33"/>
    <mergeCell ref="B30:D30"/>
    <mergeCell ref="E30:F30"/>
    <mergeCell ref="J30:K30"/>
    <mergeCell ref="L30:M30"/>
    <mergeCell ref="B31:D31"/>
    <mergeCell ref="E31:F31"/>
    <mergeCell ref="J31:K31"/>
    <mergeCell ref="L31:M31"/>
    <mergeCell ref="B27:D27"/>
    <mergeCell ref="E27:F27"/>
    <mergeCell ref="J27:K27"/>
    <mergeCell ref="L27:M27"/>
    <mergeCell ref="B29:D29"/>
    <mergeCell ref="E29:K29"/>
    <mergeCell ref="L29:M29"/>
    <mergeCell ref="B23:D23"/>
    <mergeCell ref="E23:F23"/>
    <mergeCell ref="J23:K23"/>
    <mergeCell ref="L23:M23"/>
    <mergeCell ref="B24:D24"/>
    <mergeCell ref="E24:F24"/>
    <mergeCell ref="J24:K24"/>
    <mergeCell ref="L24:M24"/>
    <mergeCell ref="B21:D21"/>
    <mergeCell ref="E21:F21"/>
    <mergeCell ref="J21:K21"/>
    <mergeCell ref="L21:M21"/>
    <mergeCell ref="B22:D22"/>
    <mergeCell ref="E22:F22"/>
    <mergeCell ref="J22:K22"/>
    <mergeCell ref="L22:M22"/>
    <mergeCell ref="B20:D20"/>
    <mergeCell ref="E20:F20"/>
    <mergeCell ref="J20:K20"/>
    <mergeCell ref="L20:M20"/>
    <mergeCell ref="C1:H1"/>
    <mergeCell ref="C3:F3"/>
    <mergeCell ref="B19:D19"/>
    <mergeCell ref="E19:K19"/>
    <mergeCell ref="L19:M19"/>
  </mergeCells>
  <phoneticPr fontId="2"/>
  <pageMargins left="0.78740157480314965" right="0.59055118110236227" top="0.74803149606299213" bottom="0.74803149606299213" header="0.31496062992125984" footer="0.31496062992125984"/>
  <pageSetup paperSize="9" orientation="portrait" r:id="rId1"/>
  <ignoredErrors>
    <ignoredError sqref="E24:F24 E28:K29 E26:F26 J26:K26 E22:F22 H22 E23:F23 H23 H24 E25:F25 E27:F27 H27 E36:F36 E30:F30 H30 E31:F31 H31 E32:F32 H32 E33:F33 H33 E34:F34 H34 E35:F35 H35 H36 J22:K22 J23:K23 J24:K24 J25:K25 J27:K27 J36:K36 J35:K35 J34:K34 J33:K33 J32:L32 J31:K31 J30:K30" formula="1"/>
    <ignoredError sqref="C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4"/>
  <sheetViews>
    <sheetView view="pageBreakPreview" topLeftCell="A17" zoomScaleNormal="100" zoomScaleSheetLayoutView="100" workbookViewId="0">
      <selection activeCell="I37" sqref="I37"/>
    </sheetView>
  </sheetViews>
  <sheetFormatPr defaultRowHeight="18.75" x14ac:dyDescent="0.4"/>
  <cols>
    <col min="1" max="15" width="6.125" customWidth="1"/>
  </cols>
  <sheetData>
    <row r="1" spans="1:15" x14ac:dyDescent="0.15">
      <c r="A1" s="74"/>
      <c r="B1" s="75"/>
      <c r="C1" s="339" t="str">
        <f>情報記入シート!B2</f>
        <v>北部U１０リーグ戦</v>
      </c>
      <c r="D1" s="339"/>
      <c r="E1" s="339"/>
      <c r="F1" s="339"/>
      <c r="G1" s="339"/>
      <c r="H1" s="339"/>
      <c r="I1" s="39" t="s">
        <v>52</v>
      </c>
      <c r="J1" s="74"/>
      <c r="K1" s="75"/>
      <c r="L1" s="75"/>
      <c r="M1" s="75"/>
      <c r="N1" s="28"/>
      <c r="O1" s="28"/>
    </row>
    <row r="2" spans="1:15" x14ac:dyDescent="0.4">
      <c r="A2" s="76"/>
      <c r="B2" s="77"/>
      <c r="C2" s="76"/>
      <c r="D2" s="78"/>
      <c r="E2" s="76"/>
      <c r="F2" s="76"/>
      <c r="G2" s="76"/>
      <c r="H2" s="76"/>
      <c r="I2" s="76"/>
      <c r="J2" s="79"/>
      <c r="K2" s="77"/>
      <c r="L2" s="77"/>
      <c r="M2" s="76"/>
      <c r="N2" s="20"/>
      <c r="O2" s="20"/>
    </row>
    <row r="3" spans="1:15" x14ac:dyDescent="0.4">
      <c r="A3" s="21" t="s">
        <v>45</v>
      </c>
      <c r="B3" s="21"/>
      <c r="C3" s="340" t="str">
        <f>情報記入シート!B17</f>
        <v>平成３０年　７月１６日（月）</v>
      </c>
      <c r="D3" s="341"/>
      <c r="E3" s="341"/>
      <c r="F3" s="341"/>
      <c r="G3" s="33"/>
      <c r="H3" s="21"/>
      <c r="I3" s="21"/>
      <c r="J3" s="21"/>
      <c r="K3" s="21"/>
      <c r="L3" s="21"/>
      <c r="M3" s="76"/>
      <c r="N3" s="20"/>
      <c r="O3" s="20"/>
    </row>
    <row r="4" spans="1:15" ht="5.0999999999999996" customHeight="1" x14ac:dyDescent="0.4">
      <c r="A4" s="21"/>
      <c r="B4" s="21"/>
      <c r="C4" s="30"/>
      <c r="D4" s="30"/>
      <c r="E4" s="30"/>
      <c r="F4" s="30"/>
      <c r="G4" s="33"/>
      <c r="H4" s="21"/>
      <c r="I4" s="21"/>
      <c r="J4" s="21"/>
      <c r="K4" s="21"/>
      <c r="L4" s="21"/>
      <c r="M4" s="76"/>
      <c r="N4" s="20"/>
      <c r="O4" s="20"/>
    </row>
    <row r="5" spans="1:15" x14ac:dyDescent="0.4">
      <c r="A5" s="21" t="s">
        <v>46</v>
      </c>
      <c r="B5" s="21"/>
      <c r="C5" s="31" t="str">
        <f>情報記入シート!B18</f>
        <v>多賀B＆G多目的グラウンド（２面）</v>
      </c>
      <c r="D5" s="31"/>
      <c r="E5" s="31"/>
      <c r="F5" s="31"/>
      <c r="G5" s="21"/>
      <c r="H5" s="21"/>
      <c r="I5" s="21"/>
      <c r="J5" s="21"/>
      <c r="K5" s="21"/>
      <c r="L5" s="21"/>
      <c r="M5" s="76"/>
      <c r="N5" s="20"/>
      <c r="O5" s="20"/>
    </row>
    <row r="6" spans="1:15" ht="5.0999999999999996" customHeight="1" x14ac:dyDescent="0.4">
      <c r="A6" s="21"/>
      <c r="B6" s="21"/>
      <c r="C6" s="31"/>
      <c r="D6" s="31"/>
      <c r="E6" s="31"/>
      <c r="F6" s="31"/>
      <c r="G6" s="21"/>
      <c r="H6" s="21"/>
      <c r="I6" s="21"/>
      <c r="J6" s="21"/>
      <c r="K6" s="21"/>
      <c r="L6" s="21"/>
      <c r="M6" s="76"/>
      <c r="N6" s="20"/>
      <c r="O6" s="20"/>
    </row>
    <row r="7" spans="1:15" x14ac:dyDescent="0.15">
      <c r="A7" s="22" t="s">
        <v>25</v>
      </c>
      <c r="B7" s="23"/>
      <c r="C7" s="22" t="s">
        <v>37</v>
      </c>
      <c r="D7" s="23"/>
      <c r="E7" s="22"/>
      <c r="F7" s="22"/>
      <c r="G7" s="22"/>
      <c r="H7" s="22"/>
      <c r="I7" s="40"/>
      <c r="J7" s="22"/>
      <c r="K7" s="21"/>
      <c r="L7" s="21"/>
      <c r="M7" s="76"/>
      <c r="N7" s="20"/>
      <c r="O7" s="20"/>
    </row>
    <row r="8" spans="1:15" ht="5.0999999999999996" customHeight="1" x14ac:dyDescent="0.15">
      <c r="A8" s="22"/>
      <c r="B8" s="23"/>
      <c r="C8" s="22"/>
      <c r="D8" s="23"/>
      <c r="E8" s="22"/>
      <c r="F8" s="22"/>
      <c r="G8" s="22"/>
      <c r="H8" s="22"/>
      <c r="I8" s="40"/>
      <c r="J8" s="22"/>
      <c r="K8" s="21"/>
      <c r="L8" s="21"/>
      <c r="M8" s="76"/>
      <c r="N8" s="20"/>
      <c r="O8" s="20"/>
    </row>
    <row r="9" spans="1:15" x14ac:dyDescent="0.15">
      <c r="A9" s="22" t="s">
        <v>26</v>
      </c>
      <c r="B9" s="23"/>
      <c r="C9" s="22" t="s">
        <v>38</v>
      </c>
      <c r="D9" s="23"/>
      <c r="E9" s="21"/>
      <c r="F9" s="22" t="s">
        <v>42</v>
      </c>
      <c r="G9" s="22"/>
      <c r="H9" s="22"/>
      <c r="I9" s="40"/>
      <c r="J9" s="22"/>
      <c r="K9" s="21"/>
      <c r="L9" s="21"/>
      <c r="M9" s="76"/>
      <c r="N9" s="20"/>
      <c r="O9" s="20"/>
    </row>
    <row r="10" spans="1:15" x14ac:dyDescent="0.15">
      <c r="A10" s="22"/>
      <c r="B10" s="23"/>
      <c r="C10" s="22" t="s">
        <v>39</v>
      </c>
      <c r="D10" s="22"/>
      <c r="E10" s="22"/>
      <c r="F10" s="22"/>
      <c r="G10" s="22"/>
      <c r="H10" s="22"/>
      <c r="I10" s="40"/>
      <c r="J10" s="22"/>
      <c r="K10" s="21"/>
      <c r="L10" s="21"/>
      <c r="M10" s="76"/>
      <c r="N10" s="20"/>
      <c r="O10" s="20"/>
    </row>
    <row r="11" spans="1:15" ht="5.0999999999999996" customHeight="1" x14ac:dyDescent="0.15">
      <c r="A11" s="22"/>
      <c r="B11" s="23"/>
      <c r="C11" s="22"/>
      <c r="D11" s="22"/>
      <c r="E11" s="22"/>
      <c r="F11" s="22"/>
      <c r="G11" s="22"/>
      <c r="H11" s="22"/>
      <c r="I11" s="40"/>
      <c r="J11" s="22"/>
      <c r="K11" s="21"/>
      <c r="L11" s="21"/>
      <c r="M11" s="76"/>
      <c r="N11" s="20"/>
      <c r="O11" s="20"/>
    </row>
    <row r="12" spans="1:15" x14ac:dyDescent="0.15">
      <c r="A12" s="22" t="s">
        <v>27</v>
      </c>
      <c r="B12" s="23"/>
      <c r="C12" s="306" t="s">
        <v>153</v>
      </c>
      <c r="D12" s="23"/>
      <c r="E12" s="22"/>
      <c r="F12" s="22"/>
      <c r="G12" s="22"/>
      <c r="H12" s="22"/>
      <c r="I12" s="40"/>
      <c r="J12" s="22"/>
      <c r="K12" s="21"/>
      <c r="L12" s="21"/>
      <c r="M12" s="76"/>
      <c r="N12" s="20"/>
      <c r="O12" s="20"/>
    </row>
    <row r="13" spans="1:15" ht="5.0999999999999996" customHeight="1" x14ac:dyDescent="0.15">
      <c r="A13" s="22"/>
      <c r="B13" s="23"/>
      <c r="C13" s="22"/>
      <c r="D13" s="23"/>
      <c r="E13" s="22"/>
      <c r="F13" s="22"/>
      <c r="G13" s="22"/>
      <c r="H13" s="22"/>
      <c r="I13" s="40"/>
      <c r="J13" s="22"/>
      <c r="K13" s="21"/>
      <c r="L13" s="21"/>
      <c r="M13" s="76"/>
      <c r="N13" s="20"/>
      <c r="O13" s="20"/>
    </row>
    <row r="14" spans="1:15" x14ac:dyDescent="0.15">
      <c r="A14" s="23" t="s">
        <v>47</v>
      </c>
      <c r="B14" s="23"/>
      <c r="C14" s="22" t="s">
        <v>151</v>
      </c>
      <c r="D14" s="22"/>
      <c r="E14" s="22"/>
      <c r="F14" s="22"/>
      <c r="G14" s="22"/>
      <c r="H14" s="22"/>
      <c r="I14" s="40"/>
      <c r="J14" s="22"/>
      <c r="K14" s="21"/>
      <c r="L14" s="21"/>
      <c r="M14" s="76"/>
      <c r="N14" s="20"/>
      <c r="O14" s="20"/>
    </row>
    <row r="15" spans="1:15" ht="5.0999999999999996" customHeight="1" x14ac:dyDescent="0.15">
      <c r="A15" s="23"/>
      <c r="B15" s="23"/>
      <c r="C15" s="22"/>
      <c r="D15" s="22"/>
      <c r="E15" s="22"/>
      <c r="F15" s="22"/>
      <c r="G15" s="22"/>
      <c r="H15" s="22"/>
      <c r="I15" s="40"/>
      <c r="J15" s="22"/>
      <c r="K15" s="21"/>
      <c r="L15" s="21"/>
      <c r="M15" s="76"/>
      <c r="N15" s="20"/>
      <c r="O15" s="20"/>
    </row>
    <row r="16" spans="1:15" x14ac:dyDescent="0.15">
      <c r="A16" s="22" t="s">
        <v>28</v>
      </c>
      <c r="B16" s="23"/>
      <c r="C16" s="22" t="str">
        <f>情報記入シート!B19</f>
        <v>多賀</v>
      </c>
      <c r="D16" s="22"/>
      <c r="E16" s="22"/>
      <c r="F16" s="22"/>
      <c r="G16" s="22"/>
      <c r="H16" s="22"/>
      <c r="I16" s="40"/>
      <c r="J16" s="22"/>
      <c r="K16" s="21"/>
      <c r="L16" s="21"/>
      <c r="M16" s="76"/>
      <c r="N16" s="20"/>
      <c r="O16" s="20"/>
    </row>
    <row r="17" spans="1:22" ht="5.0999999999999996" customHeight="1" x14ac:dyDescent="0.15">
      <c r="A17" s="22"/>
      <c r="B17" s="23"/>
      <c r="C17" s="22"/>
      <c r="D17" s="22"/>
      <c r="E17" s="22"/>
      <c r="F17" s="22"/>
      <c r="G17" s="22"/>
      <c r="H17" s="22"/>
      <c r="I17" s="40"/>
      <c r="J17" s="22"/>
      <c r="K17" s="21"/>
      <c r="L17" s="21"/>
      <c r="M17" s="76"/>
      <c r="N17" s="20"/>
      <c r="O17" s="20"/>
    </row>
    <row r="18" spans="1:22" ht="18.75" customHeight="1" thickBot="1" x14ac:dyDescent="0.45">
      <c r="A18" s="76"/>
      <c r="B18" s="77"/>
      <c r="C18" s="76"/>
      <c r="D18" s="78"/>
      <c r="E18" s="76"/>
      <c r="F18" s="76"/>
      <c r="G18" s="76"/>
      <c r="H18" s="76"/>
      <c r="I18" s="76"/>
      <c r="J18" s="76"/>
      <c r="K18" s="76"/>
      <c r="L18" s="76"/>
      <c r="M18" s="76"/>
      <c r="N18" s="20"/>
      <c r="O18" s="41"/>
    </row>
    <row r="19" spans="1:22" x14ac:dyDescent="0.4">
      <c r="A19" s="24" t="s">
        <v>29</v>
      </c>
      <c r="B19" s="343" t="s">
        <v>31</v>
      </c>
      <c r="C19" s="344"/>
      <c r="D19" s="345"/>
      <c r="E19" s="346" t="s">
        <v>48</v>
      </c>
      <c r="F19" s="346"/>
      <c r="G19" s="346"/>
      <c r="H19" s="346"/>
      <c r="I19" s="346"/>
      <c r="J19" s="346"/>
      <c r="K19" s="346"/>
      <c r="L19" s="346" t="s">
        <v>44</v>
      </c>
      <c r="M19" s="347"/>
      <c r="N19" s="45"/>
      <c r="O19" s="45"/>
      <c r="P19" s="42"/>
    </row>
    <row r="20" spans="1:22" x14ac:dyDescent="0.4">
      <c r="A20" s="25">
        <v>31</v>
      </c>
      <c r="B20" s="348" t="s">
        <v>32</v>
      </c>
      <c r="C20" s="349"/>
      <c r="D20" s="350"/>
      <c r="E20" s="351" t="str">
        <f>情報記入シート!E7</f>
        <v>金城</v>
      </c>
      <c r="F20" s="352"/>
      <c r="G20" s="96">
        <v>13</v>
      </c>
      <c r="H20" s="56" t="s">
        <v>43</v>
      </c>
      <c r="I20" s="80">
        <v>0</v>
      </c>
      <c r="J20" s="353" t="str">
        <f>情報記入シート!E10</f>
        <v>P＆K</v>
      </c>
      <c r="K20" s="354"/>
      <c r="L20" s="355" t="str">
        <f>J21</f>
        <v>ﾌﾟﾗｲﾏﾘｰB</v>
      </c>
      <c r="M20" s="356"/>
      <c r="N20" s="44"/>
      <c r="O20" s="44"/>
      <c r="P20" t="s">
        <v>64</v>
      </c>
      <c r="Q20">
        <v>1</v>
      </c>
      <c r="R20" s="66">
        <v>3</v>
      </c>
      <c r="S20">
        <v>6</v>
      </c>
      <c r="U20">
        <v>2</v>
      </c>
    </row>
    <row r="21" spans="1:22" x14ac:dyDescent="0.4">
      <c r="A21" s="25">
        <v>32</v>
      </c>
      <c r="B21" s="348" t="s">
        <v>33</v>
      </c>
      <c r="C21" s="349"/>
      <c r="D21" s="350"/>
      <c r="E21" s="351" t="str">
        <f>情報記入シート!E8</f>
        <v>旭森</v>
      </c>
      <c r="F21" s="352"/>
      <c r="G21" s="96">
        <v>4</v>
      </c>
      <c r="H21" s="56" t="s">
        <v>43</v>
      </c>
      <c r="I21" s="81">
        <v>0</v>
      </c>
      <c r="J21" s="353" t="str">
        <f>情報記入シート!E12</f>
        <v>ﾌﾟﾗｲﾏﾘｰB</v>
      </c>
      <c r="K21" s="354"/>
      <c r="L21" s="355" t="str">
        <f>E20</f>
        <v>金城</v>
      </c>
      <c r="M21" s="356"/>
      <c r="N21" s="44"/>
      <c r="O21" s="44"/>
      <c r="P21" t="s">
        <v>65</v>
      </c>
      <c r="Q21">
        <v>2</v>
      </c>
      <c r="R21">
        <v>4</v>
      </c>
      <c r="S21">
        <v>6</v>
      </c>
      <c r="U21">
        <v>3</v>
      </c>
      <c r="V21">
        <v>7</v>
      </c>
    </row>
    <row r="22" spans="1:22" x14ac:dyDescent="0.4">
      <c r="A22" s="25">
        <v>33</v>
      </c>
      <c r="B22" s="348" t="s">
        <v>34</v>
      </c>
      <c r="C22" s="349"/>
      <c r="D22" s="350"/>
      <c r="E22" s="355" t="str">
        <f>情報記入シート!E14</f>
        <v>愛知</v>
      </c>
      <c r="F22" s="357"/>
      <c r="G22" s="96">
        <v>1</v>
      </c>
      <c r="H22" s="56" t="s">
        <v>43</v>
      </c>
      <c r="I22" s="81">
        <v>2</v>
      </c>
      <c r="J22" s="353" t="str">
        <f>情報記入シート!E15</f>
        <v>豊栄</v>
      </c>
      <c r="K22" s="354"/>
      <c r="L22" s="355" t="str">
        <f>E21</f>
        <v>旭森</v>
      </c>
      <c r="M22" s="356"/>
      <c r="N22" s="44"/>
      <c r="O22" s="44"/>
      <c r="P22" t="s">
        <v>66</v>
      </c>
      <c r="Q22" s="66">
        <v>1</v>
      </c>
      <c r="R22" s="66">
        <v>3</v>
      </c>
      <c r="S22" s="66">
        <v>6</v>
      </c>
      <c r="U22" s="66">
        <v>4</v>
      </c>
      <c r="V22" s="66">
        <v>7</v>
      </c>
    </row>
    <row r="23" spans="1:22" x14ac:dyDescent="0.4">
      <c r="A23" s="25">
        <v>34</v>
      </c>
      <c r="B23" s="348" t="s">
        <v>35</v>
      </c>
      <c r="C23" s="349"/>
      <c r="D23" s="350"/>
      <c r="E23" s="355" t="str">
        <f>情報記入シート!E8</f>
        <v>旭森</v>
      </c>
      <c r="F23" s="357"/>
      <c r="G23" s="96">
        <v>9</v>
      </c>
      <c r="H23" s="56" t="s">
        <v>43</v>
      </c>
      <c r="I23" s="81">
        <v>0</v>
      </c>
      <c r="J23" s="358" t="str">
        <f>情報記入シート!E10</f>
        <v>P＆K</v>
      </c>
      <c r="K23" s="359"/>
      <c r="L23" s="355" t="str">
        <f>E22</f>
        <v>愛知</v>
      </c>
      <c r="M23" s="356"/>
      <c r="N23" s="44"/>
      <c r="O23" s="44"/>
      <c r="P23" t="s">
        <v>67</v>
      </c>
      <c r="Q23">
        <v>1</v>
      </c>
      <c r="R23">
        <v>4</v>
      </c>
      <c r="S23">
        <v>7</v>
      </c>
      <c r="U23">
        <v>5</v>
      </c>
    </row>
    <row r="24" spans="1:22" x14ac:dyDescent="0.4">
      <c r="A24" s="25">
        <v>35</v>
      </c>
      <c r="B24" s="348" t="s">
        <v>36</v>
      </c>
      <c r="C24" s="349"/>
      <c r="D24" s="350"/>
      <c r="E24" s="355" t="str">
        <f>情報記入シート!E12</f>
        <v>ﾌﾟﾗｲﾏﾘｰB</v>
      </c>
      <c r="F24" s="357"/>
      <c r="G24" s="96">
        <v>0</v>
      </c>
      <c r="H24" s="56" t="s">
        <v>43</v>
      </c>
      <c r="I24" s="81">
        <v>2</v>
      </c>
      <c r="J24" s="353" t="str">
        <f>情報記入シート!E15</f>
        <v>豊栄</v>
      </c>
      <c r="K24" s="354"/>
      <c r="L24" s="355" t="str">
        <f>J23</f>
        <v>P＆K</v>
      </c>
      <c r="M24" s="356"/>
      <c r="N24" s="44"/>
      <c r="O24" s="44"/>
      <c r="P24" t="s">
        <v>68</v>
      </c>
      <c r="Q24" s="66">
        <v>1</v>
      </c>
      <c r="R24" s="66">
        <v>4</v>
      </c>
      <c r="S24" s="66">
        <v>7</v>
      </c>
      <c r="U24" s="66">
        <v>2</v>
      </c>
      <c r="V24" s="66">
        <v>5</v>
      </c>
    </row>
    <row r="25" spans="1:22" x14ac:dyDescent="0.4">
      <c r="A25" s="50">
        <v>36</v>
      </c>
      <c r="B25" s="348" t="s">
        <v>74</v>
      </c>
      <c r="C25" s="349"/>
      <c r="D25" s="350"/>
      <c r="E25" s="355" t="str">
        <f>情報記入シート!E7</f>
        <v>金城</v>
      </c>
      <c r="F25" s="357"/>
      <c r="G25" s="97">
        <v>1</v>
      </c>
      <c r="H25" s="67" t="s">
        <v>43</v>
      </c>
      <c r="I25" s="82">
        <v>2</v>
      </c>
      <c r="J25" s="353" t="str">
        <f>情報記入シート!E8</f>
        <v>旭森</v>
      </c>
      <c r="K25" s="354"/>
      <c r="L25" s="355" t="str">
        <f>E24</f>
        <v>ﾌﾟﾗｲﾏﾘｰB</v>
      </c>
      <c r="M25" s="356"/>
      <c r="N25" s="44"/>
      <c r="O25" s="44"/>
      <c r="P25" t="s">
        <v>69</v>
      </c>
      <c r="Q25">
        <v>2</v>
      </c>
      <c r="R25">
        <v>5</v>
      </c>
      <c r="S25">
        <v>8</v>
      </c>
      <c r="U25">
        <v>1</v>
      </c>
      <c r="V25">
        <v>6</v>
      </c>
    </row>
    <row r="26" spans="1:22" x14ac:dyDescent="0.4">
      <c r="A26" s="50">
        <v>37</v>
      </c>
      <c r="B26" s="348" t="s">
        <v>75</v>
      </c>
      <c r="C26" s="349"/>
      <c r="D26" s="350"/>
      <c r="E26" s="355" t="str">
        <f>情報記入シート!E10</f>
        <v>P＆K</v>
      </c>
      <c r="F26" s="357"/>
      <c r="G26" s="97">
        <v>1</v>
      </c>
      <c r="H26" s="67" t="s">
        <v>43</v>
      </c>
      <c r="I26" s="82">
        <v>10</v>
      </c>
      <c r="J26" s="353" t="str">
        <f>情報記入シート!E15</f>
        <v>豊栄</v>
      </c>
      <c r="K26" s="354"/>
      <c r="L26" s="355" t="str">
        <f>J25</f>
        <v>旭森</v>
      </c>
      <c r="M26" s="356"/>
      <c r="N26" s="44"/>
      <c r="O26" s="44"/>
      <c r="P26" t="s">
        <v>70</v>
      </c>
      <c r="Q26" s="66">
        <v>2</v>
      </c>
      <c r="R26" s="66">
        <v>5</v>
      </c>
      <c r="S26">
        <v>8</v>
      </c>
      <c r="U26" s="66">
        <v>3</v>
      </c>
    </row>
    <row r="27" spans="1:22" ht="19.5" thickBot="1" x14ac:dyDescent="0.45">
      <c r="A27" s="26">
        <v>38</v>
      </c>
      <c r="B27" s="360" t="s">
        <v>82</v>
      </c>
      <c r="C27" s="361"/>
      <c r="D27" s="362"/>
      <c r="E27" s="379" t="str">
        <f>情報記入シート!E12</f>
        <v>ﾌﾟﾗｲﾏﾘｰB</v>
      </c>
      <c r="F27" s="380"/>
      <c r="G27" s="98">
        <v>1</v>
      </c>
      <c r="H27" s="58" t="s">
        <v>43</v>
      </c>
      <c r="I27" s="83">
        <v>3</v>
      </c>
      <c r="J27" s="365" t="str">
        <f>情報記入シート!E13</f>
        <v>亀山</v>
      </c>
      <c r="K27" s="366"/>
      <c r="L27" s="363" t="str">
        <f>J26</f>
        <v>豊栄</v>
      </c>
      <c r="M27" s="367"/>
      <c r="N27" s="44"/>
      <c r="O27" s="44"/>
      <c r="P27" t="s">
        <v>71</v>
      </c>
      <c r="Q27">
        <v>3</v>
      </c>
      <c r="R27" s="66">
        <v>5</v>
      </c>
      <c r="S27" s="66">
        <v>7</v>
      </c>
      <c r="U27">
        <v>4</v>
      </c>
      <c r="V27" s="66">
        <v>6</v>
      </c>
    </row>
    <row r="28" spans="1:22" ht="18.75" customHeight="1" thickBot="1" x14ac:dyDescent="0.45">
      <c r="A28" s="27"/>
      <c r="B28" s="27"/>
      <c r="C28" s="27"/>
      <c r="D28" s="27"/>
      <c r="E28" s="32"/>
      <c r="F28" s="32"/>
      <c r="G28" s="36"/>
      <c r="H28" s="37"/>
      <c r="I28" s="36"/>
      <c r="J28" s="37"/>
      <c r="K28" s="37"/>
      <c r="L28" s="37"/>
      <c r="M28" s="37"/>
      <c r="N28" s="37"/>
      <c r="O28" s="37"/>
      <c r="P28" t="s">
        <v>72</v>
      </c>
      <c r="Q28">
        <v>3</v>
      </c>
      <c r="R28">
        <v>5</v>
      </c>
      <c r="S28">
        <v>7</v>
      </c>
      <c r="U28">
        <v>8</v>
      </c>
    </row>
    <row r="29" spans="1:22" x14ac:dyDescent="0.4">
      <c r="A29" s="24" t="s">
        <v>29</v>
      </c>
      <c r="B29" s="343" t="s">
        <v>31</v>
      </c>
      <c r="C29" s="344"/>
      <c r="D29" s="345"/>
      <c r="E29" s="346" t="s">
        <v>41</v>
      </c>
      <c r="F29" s="346"/>
      <c r="G29" s="346"/>
      <c r="H29" s="346"/>
      <c r="I29" s="346"/>
      <c r="J29" s="346"/>
      <c r="K29" s="346"/>
      <c r="L29" s="346" t="s">
        <v>44</v>
      </c>
      <c r="M29" s="347"/>
      <c r="N29" s="45"/>
      <c r="O29" s="45"/>
      <c r="P29" t="s">
        <v>73</v>
      </c>
      <c r="Q29" s="66">
        <v>2</v>
      </c>
      <c r="R29" s="66">
        <v>4</v>
      </c>
      <c r="S29" s="66">
        <v>6</v>
      </c>
      <c r="U29" s="66">
        <v>1</v>
      </c>
    </row>
    <row r="30" spans="1:22" x14ac:dyDescent="0.4">
      <c r="A30" s="25">
        <v>39</v>
      </c>
      <c r="B30" s="348" t="s">
        <v>32</v>
      </c>
      <c r="C30" s="349"/>
      <c r="D30" s="350"/>
      <c r="E30" s="351" t="str">
        <f>情報記入シート!E9</f>
        <v>ﾌﾟﾗｲﾏﾘｰA</v>
      </c>
      <c r="F30" s="352"/>
      <c r="G30" s="96">
        <v>13</v>
      </c>
      <c r="H30" s="99" t="s">
        <v>43</v>
      </c>
      <c r="I30" s="81">
        <v>0</v>
      </c>
      <c r="J30" s="353" t="str">
        <f>情報記入シート!E11</f>
        <v>多賀</v>
      </c>
      <c r="K30" s="354"/>
      <c r="L30" s="355" t="str">
        <f>J31</f>
        <v>彦根</v>
      </c>
      <c r="M30" s="356"/>
      <c r="N30" s="44"/>
      <c r="O30" s="44"/>
    </row>
    <row r="31" spans="1:22" x14ac:dyDescent="0.4">
      <c r="A31" s="25">
        <v>40</v>
      </c>
      <c r="B31" s="348" t="s">
        <v>33</v>
      </c>
      <c r="C31" s="349"/>
      <c r="D31" s="350"/>
      <c r="E31" s="351" t="str">
        <f>情報記入シート!E13</f>
        <v>亀山</v>
      </c>
      <c r="F31" s="352"/>
      <c r="G31" s="96">
        <v>3</v>
      </c>
      <c r="H31" s="99" t="s">
        <v>43</v>
      </c>
      <c r="I31" s="81">
        <v>1</v>
      </c>
      <c r="J31" s="353" t="str">
        <f>情報記入シート!E16</f>
        <v>彦根</v>
      </c>
      <c r="K31" s="354"/>
      <c r="L31" s="355" t="str">
        <f>J30</f>
        <v>多賀</v>
      </c>
      <c r="M31" s="356"/>
      <c r="N31" s="44"/>
      <c r="O31" s="44"/>
    </row>
    <row r="32" spans="1:22" x14ac:dyDescent="0.4">
      <c r="A32" s="25">
        <v>41</v>
      </c>
      <c r="B32" s="348" t="s">
        <v>34</v>
      </c>
      <c r="C32" s="349"/>
      <c r="D32" s="350"/>
      <c r="E32" s="355" t="str">
        <f>情報記入シート!E7</f>
        <v>金城</v>
      </c>
      <c r="F32" s="357"/>
      <c r="G32" s="96">
        <v>0</v>
      </c>
      <c r="H32" s="99" t="s">
        <v>43</v>
      </c>
      <c r="I32" s="81">
        <v>7</v>
      </c>
      <c r="J32" s="353" t="str">
        <f>情報記入シート!E9</f>
        <v>ﾌﾟﾗｲﾏﾘｰA</v>
      </c>
      <c r="K32" s="354"/>
      <c r="L32" s="355" t="str">
        <f>E31</f>
        <v>亀山</v>
      </c>
      <c r="M32" s="356"/>
      <c r="N32" s="44"/>
      <c r="O32" s="44"/>
    </row>
    <row r="33" spans="1:15" x14ac:dyDescent="0.4">
      <c r="A33" s="25">
        <v>42</v>
      </c>
      <c r="B33" s="348" t="s">
        <v>35</v>
      </c>
      <c r="C33" s="349"/>
      <c r="D33" s="350"/>
      <c r="E33" s="355" t="str">
        <f>情報記入シート!E11</f>
        <v>多賀</v>
      </c>
      <c r="F33" s="357"/>
      <c r="G33" s="96">
        <v>0</v>
      </c>
      <c r="H33" s="99" t="s">
        <v>43</v>
      </c>
      <c r="I33" s="81">
        <v>8</v>
      </c>
      <c r="J33" s="358" t="str">
        <f>情報記入シート!E16</f>
        <v>彦根</v>
      </c>
      <c r="K33" s="359"/>
      <c r="L33" s="355" t="str">
        <f>J32</f>
        <v>ﾌﾟﾗｲﾏﾘｰA</v>
      </c>
      <c r="M33" s="356"/>
      <c r="N33" s="44"/>
      <c r="O33" s="44"/>
    </row>
    <row r="34" spans="1:15" x14ac:dyDescent="0.4">
      <c r="A34" s="25">
        <v>43</v>
      </c>
      <c r="B34" s="348" t="s">
        <v>36</v>
      </c>
      <c r="C34" s="349"/>
      <c r="D34" s="350"/>
      <c r="E34" s="355" t="str">
        <f>情報記入シート!E13</f>
        <v>亀山</v>
      </c>
      <c r="F34" s="357"/>
      <c r="G34" s="96">
        <v>5</v>
      </c>
      <c r="H34" s="99" t="s">
        <v>43</v>
      </c>
      <c r="I34" s="81">
        <v>0</v>
      </c>
      <c r="J34" s="353" t="str">
        <f>情報記入シート!E14</f>
        <v>愛知</v>
      </c>
      <c r="K34" s="354"/>
      <c r="L34" s="355" t="str">
        <f>E33</f>
        <v>多賀</v>
      </c>
      <c r="M34" s="356"/>
      <c r="N34" s="44"/>
      <c r="O34" s="44"/>
    </row>
    <row r="35" spans="1:15" x14ac:dyDescent="0.4">
      <c r="A35" s="50">
        <v>44</v>
      </c>
      <c r="B35" s="348" t="s">
        <v>74</v>
      </c>
      <c r="C35" s="349"/>
      <c r="D35" s="350"/>
      <c r="E35" s="355" t="str">
        <f>情報記入シート!E9</f>
        <v>ﾌﾟﾗｲﾏﾘｰA</v>
      </c>
      <c r="F35" s="357"/>
      <c r="G35" s="97">
        <v>6</v>
      </c>
      <c r="H35" s="118" t="s">
        <v>43</v>
      </c>
      <c r="I35" s="82">
        <v>3</v>
      </c>
      <c r="J35" s="353" t="str">
        <f>情報記入シート!E16</f>
        <v>彦根</v>
      </c>
      <c r="K35" s="354"/>
      <c r="L35" s="355" t="str">
        <f>J34</f>
        <v>愛知</v>
      </c>
      <c r="M35" s="356"/>
      <c r="N35" s="44"/>
      <c r="O35" s="44"/>
    </row>
    <row r="36" spans="1:15" x14ac:dyDescent="0.4">
      <c r="A36" s="50">
        <v>45</v>
      </c>
      <c r="B36" s="348" t="s">
        <v>75</v>
      </c>
      <c r="C36" s="349"/>
      <c r="D36" s="350"/>
      <c r="E36" s="355" t="str">
        <f>情報記入シート!E11</f>
        <v>多賀</v>
      </c>
      <c r="F36" s="357"/>
      <c r="G36" s="96">
        <v>0</v>
      </c>
      <c r="H36" s="118" t="s">
        <v>43</v>
      </c>
      <c r="I36" s="82">
        <v>6</v>
      </c>
      <c r="J36" s="353" t="str">
        <f>情報記入シート!E14</f>
        <v>愛知</v>
      </c>
      <c r="K36" s="354"/>
      <c r="L36" s="355" t="str">
        <f>E35</f>
        <v>ﾌﾟﾗｲﾏﾘｰA</v>
      </c>
      <c r="M36" s="356"/>
      <c r="N36" s="44"/>
      <c r="O36" s="44"/>
    </row>
    <row r="37" spans="1:15" ht="19.5" thickBot="1" x14ac:dyDescent="0.45">
      <c r="A37" s="26"/>
      <c r="B37" s="360"/>
      <c r="C37" s="361"/>
      <c r="D37" s="362"/>
      <c r="E37" s="379"/>
      <c r="F37" s="380"/>
      <c r="G37" s="35"/>
      <c r="H37" s="100"/>
      <c r="I37" s="83"/>
      <c r="J37" s="365"/>
      <c r="K37" s="366"/>
      <c r="L37" s="363"/>
      <c r="M37" s="367"/>
      <c r="N37" s="46"/>
      <c r="O37" s="44"/>
    </row>
    <row r="38" spans="1:15" ht="5.0999999999999996" customHeight="1" x14ac:dyDescent="0.4">
      <c r="A38" s="84"/>
      <c r="B38" s="84"/>
      <c r="C38" s="84"/>
      <c r="D38" s="84"/>
      <c r="E38" s="85"/>
      <c r="F38" s="85"/>
      <c r="G38" s="86"/>
      <c r="H38" s="87"/>
      <c r="I38" s="86"/>
      <c r="J38" s="87"/>
      <c r="K38" s="87"/>
      <c r="L38" s="87"/>
      <c r="M38" s="88"/>
      <c r="N38" s="38"/>
      <c r="O38" s="38"/>
    </row>
    <row r="39" spans="1:15" x14ac:dyDescent="0.4">
      <c r="A39" s="22" t="s">
        <v>30</v>
      </c>
      <c r="B39" s="89"/>
      <c r="C39" s="90"/>
      <c r="D39" s="91"/>
      <c r="E39" s="90"/>
      <c r="F39" s="90"/>
      <c r="G39" s="90"/>
      <c r="H39" s="90"/>
      <c r="I39" s="90"/>
      <c r="J39" s="90"/>
      <c r="K39" s="90"/>
      <c r="L39" s="90"/>
      <c r="M39" s="90"/>
      <c r="N39" s="29"/>
      <c r="O39" s="29"/>
    </row>
    <row r="40" spans="1:15" ht="5.0999999999999996" customHeight="1" x14ac:dyDescent="0.4">
      <c r="A40" s="22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29"/>
      <c r="O40" s="29"/>
    </row>
    <row r="41" spans="1:15" x14ac:dyDescent="0.4">
      <c r="A41" s="22" t="s">
        <v>49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29"/>
      <c r="O41" s="29"/>
    </row>
    <row r="42" spans="1:15" ht="5.0999999999999996" customHeight="1" x14ac:dyDescent="0.4">
      <c r="A42" s="22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29"/>
      <c r="O42" s="29"/>
    </row>
    <row r="43" spans="1:15" x14ac:dyDescent="0.4">
      <c r="A43" s="22" t="s">
        <v>62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29"/>
      <c r="O43" s="29"/>
    </row>
    <row r="44" spans="1:15" ht="19.5" x14ac:dyDescent="0.4">
      <c r="A44" s="68"/>
      <c r="B44" s="69" t="s">
        <v>63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</sheetData>
  <sheetProtection sheet="1" objects="1" scenarios="1"/>
  <mergeCells count="72">
    <mergeCell ref="B25:D25"/>
    <mergeCell ref="B26:D26"/>
    <mergeCell ref="E25:F25"/>
    <mergeCell ref="E26:F26"/>
    <mergeCell ref="J25:K25"/>
    <mergeCell ref="J26:K26"/>
    <mergeCell ref="L25:M25"/>
    <mergeCell ref="L26:M26"/>
    <mergeCell ref="B34:D34"/>
    <mergeCell ref="E34:F34"/>
    <mergeCell ref="J34:K34"/>
    <mergeCell ref="L34:M34"/>
    <mergeCell ref="B32:D32"/>
    <mergeCell ref="E32:F32"/>
    <mergeCell ref="J32:K32"/>
    <mergeCell ref="L32:M32"/>
    <mergeCell ref="B33:D33"/>
    <mergeCell ref="E33:F33"/>
    <mergeCell ref="J33:K33"/>
    <mergeCell ref="L33:M33"/>
    <mergeCell ref="B30:D30"/>
    <mergeCell ref="E30:F30"/>
    <mergeCell ref="B37:D37"/>
    <mergeCell ref="E37:F37"/>
    <mergeCell ref="J37:K37"/>
    <mergeCell ref="L37:M37"/>
    <mergeCell ref="B36:D36"/>
    <mergeCell ref="B35:D35"/>
    <mergeCell ref="E35:F35"/>
    <mergeCell ref="J35:K35"/>
    <mergeCell ref="J36:K36"/>
    <mergeCell ref="L35:M35"/>
    <mergeCell ref="L36:M36"/>
    <mergeCell ref="E36:F36"/>
    <mergeCell ref="J30:K30"/>
    <mergeCell ref="L30:M30"/>
    <mergeCell ref="B31:D31"/>
    <mergeCell ref="E31:F31"/>
    <mergeCell ref="J31:K31"/>
    <mergeCell ref="L31:M31"/>
    <mergeCell ref="B27:D27"/>
    <mergeCell ref="E27:F27"/>
    <mergeCell ref="J27:K27"/>
    <mergeCell ref="L27:M27"/>
    <mergeCell ref="B29:D29"/>
    <mergeCell ref="E29:K29"/>
    <mergeCell ref="L29:M29"/>
    <mergeCell ref="B23:D23"/>
    <mergeCell ref="E23:F23"/>
    <mergeCell ref="J23:K23"/>
    <mergeCell ref="L23:M23"/>
    <mergeCell ref="B24:D24"/>
    <mergeCell ref="E24:F24"/>
    <mergeCell ref="J24:K24"/>
    <mergeCell ref="L24:M24"/>
    <mergeCell ref="B21:D21"/>
    <mergeCell ref="E21:F21"/>
    <mergeCell ref="J21:K21"/>
    <mergeCell ref="L21:M21"/>
    <mergeCell ref="B22:D22"/>
    <mergeCell ref="E22:F22"/>
    <mergeCell ref="J22:K22"/>
    <mergeCell ref="L22:M22"/>
    <mergeCell ref="B20:D20"/>
    <mergeCell ref="E20:F20"/>
    <mergeCell ref="J20:K20"/>
    <mergeCell ref="L20:M20"/>
    <mergeCell ref="C1:H1"/>
    <mergeCell ref="C3:F3"/>
    <mergeCell ref="B19:D19"/>
    <mergeCell ref="E19:K19"/>
    <mergeCell ref="L19:M19"/>
  </mergeCells>
  <phoneticPr fontId="2"/>
  <pageMargins left="0.78740157480314965" right="0.59055118110236227" top="0.74803149606299213" bottom="0.74803149606299213" header="0.31496062992125984" footer="0.31496062992125984"/>
  <pageSetup paperSize="9" orientation="portrait" r:id="rId1"/>
  <ignoredErrors>
    <ignoredError sqref="C1" unlockedFormula="1"/>
    <ignoredError sqref="E22 J23 J25 J34:J35 J32 L24:M34 L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4"/>
  <sheetViews>
    <sheetView view="pageBreakPreview" topLeftCell="A20" zoomScaleNormal="100" zoomScaleSheetLayoutView="100" workbookViewId="0">
      <selection activeCell="G36" sqref="G36"/>
    </sheetView>
  </sheetViews>
  <sheetFormatPr defaultColWidth="9" defaultRowHeight="18.75" x14ac:dyDescent="0.4"/>
  <cols>
    <col min="1" max="15" width="6.125" style="124" customWidth="1"/>
    <col min="16" max="16384" width="9" style="124"/>
  </cols>
  <sheetData>
    <row r="1" spans="1:15" x14ac:dyDescent="0.15">
      <c r="A1" s="120"/>
      <c r="B1" s="121"/>
      <c r="C1" s="386" t="str">
        <f>情報記入シート!B2</f>
        <v>北部U１０リーグ戦</v>
      </c>
      <c r="D1" s="386"/>
      <c r="E1" s="386"/>
      <c r="F1" s="386"/>
      <c r="G1" s="386"/>
      <c r="H1" s="386"/>
      <c r="I1" s="122" t="s">
        <v>53</v>
      </c>
      <c r="J1" s="120"/>
      <c r="K1" s="121"/>
      <c r="L1" s="121"/>
      <c r="M1" s="121"/>
      <c r="N1" s="123"/>
      <c r="O1" s="123"/>
    </row>
    <row r="2" spans="1:15" x14ac:dyDescent="0.4">
      <c r="A2" s="125"/>
      <c r="B2" s="126"/>
      <c r="C2" s="125"/>
      <c r="D2" s="127"/>
      <c r="E2" s="125"/>
      <c r="F2" s="125"/>
      <c r="G2" s="125"/>
      <c r="H2" s="125"/>
      <c r="I2" s="125"/>
      <c r="J2" s="128"/>
      <c r="K2" s="126"/>
      <c r="L2" s="126"/>
      <c r="M2" s="125"/>
      <c r="N2" s="129"/>
      <c r="O2" s="129"/>
    </row>
    <row r="3" spans="1:15" x14ac:dyDescent="0.4">
      <c r="A3" s="130" t="s">
        <v>45</v>
      </c>
      <c r="B3" s="130"/>
      <c r="C3" s="387" t="str">
        <f>情報記入シート!B23</f>
        <v>平成３０年１２月２４日（月）</v>
      </c>
      <c r="D3" s="388"/>
      <c r="E3" s="388"/>
      <c r="F3" s="388"/>
      <c r="G3" s="131"/>
      <c r="H3" s="130"/>
      <c r="I3" s="130"/>
      <c r="J3" s="130"/>
      <c r="K3" s="130"/>
      <c r="L3" s="130"/>
      <c r="M3" s="125"/>
      <c r="N3" s="129"/>
      <c r="O3" s="129"/>
    </row>
    <row r="4" spans="1:15" ht="5.0999999999999996" customHeight="1" x14ac:dyDescent="0.4">
      <c r="A4" s="130"/>
      <c r="B4" s="130"/>
      <c r="C4" s="132"/>
      <c r="D4" s="132"/>
      <c r="E4" s="132"/>
      <c r="F4" s="132"/>
      <c r="G4" s="131"/>
      <c r="H4" s="130"/>
      <c r="I4" s="130"/>
      <c r="J4" s="130"/>
      <c r="K4" s="130"/>
      <c r="L4" s="130"/>
      <c r="M4" s="125"/>
      <c r="N4" s="129"/>
      <c r="O4" s="129"/>
    </row>
    <row r="5" spans="1:15" x14ac:dyDescent="0.4">
      <c r="A5" s="130" t="s">
        <v>46</v>
      </c>
      <c r="B5" s="130"/>
      <c r="C5" s="133" t="str">
        <f>情報記入シート!B24</f>
        <v>荒神山Aコート（２面）</v>
      </c>
      <c r="D5" s="134"/>
      <c r="E5" s="134"/>
      <c r="F5" s="134"/>
      <c r="G5" s="130"/>
      <c r="H5" s="130"/>
      <c r="I5" s="130"/>
      <c r="J5" s="130"/>
      <c r="K5" s="130"/>
      <c r="L5" s="130"/>
      <c r="M5" s="125"/>
      <c r="N5" s="129"/>
      <c r="O5" s="129"/>
    </row>
    <row r="6" spans="1:15" ht="5.0999999999999996" customHeight="1" x14ac:dyDescent="0.4">
      <c r="A6" s="130"/>
      <c r="B6" s="130"/>
      <c r="C6" s="134"/>
      <c r="D6" s="134"/>
      <c r="E6" s="134"/>
      <c r="F6" s="134"/>
      <c r="G6" s="130"/>
      <c r="H6" s="130"/>
      <c r="I6" s="130"/>
      <c r="J6" s="130"/>
      <c r="K6" s="130"/>
      <c r="L6" s="130"/>
      <c r="M6" s="125"/>
      <c r="N6" s="129"/>
      <c r="O6" s="129"/>
    </row>
    <row r="7" spans="1:15" x14ac:dyDescent="0.15">
      <c r="A7" s="135" t="s">
        <v>25</v>
      </c>
      <c r="B7" s="136"/>
      <c r="C7" s="135" t="s">
        <v>37</v>
      </c>
      <c r="D7" s="136"/>
      <c r="E7" s="135"/>
      <c r="F7" s="135"/>
      <c r="G7" s="135"/>
      <c r="H7" s="135"/>
      <c r="I7" s="137"/>
      <c r="J7" s="135"/>
      <c r="K7" s="130"/>
      <c r="L7" s="130"/>
      <c r="M7" s="125"/>
      <c r="N7" s="129"/>
      <c r="O7" s="129"/>
    </row>
    <row r="8" spans="1:15" ht="5.0999999999999996" customHeight="1" x14ac:dyDescent="0.15">
      <c r="A8" s="135"/>
      <c r="B8" s="136"/>
      <c r="C8" s="135"/>
      <c r="D8" s="136"/>
      <c r="E8" s="135"/>
      <c r="F8" s="135"/>
      <c r="G8" s="135"/>
      <c r="H8" s="135"/>
      <c r="I8" s="137"/>
      <c r="J8" s="135"/>
      <c r="K8" s="130"/>
      <c r="L8" s="130"/>
      <c r="M8" s="125"/>
      <c r="N8" s="129"/>
      <c r="O8" s="129"/>
    </row>
    <row r="9" spans="1:15" x14ac:dyDescent="0.15">
      <c r="A9" s="135" t="s">
        <v>26</v>
      </c>
      <c r="B9" s="136"/>
      <c r="C9" s="135" t="s">
        <v>38</v>
      </c>
      <c r="D9" s="136"/>
      <c r="E9" s="130"/>
      <c r="F9" s="135" t="s">
        <v>42</v>
      </c>
      <c r="G9" s="135"/>
      <c r="H9" s="135"/>
      <c r="I9" s="137"/>
      <c r="J9" s="135"/>
      <c r="K9" s="130"/>
      <c r="L9" s="130"/>
      <c r="M9" s="125"/>
      <c r="N9" s="129"/>
      <c r="O9" s="129"/>
    </row>
    <row r="10" spans="1:15" x14ac:dyDescent="0.15">
      <c r="A10" s="135"/>
      <c r="B10" s="136"/>
      <c r="C10" s="135" t="s">
        <v>39</v>
      </c>
      <c r="D10" s="135"/>
      <c r="E10" s="135"/>
      <c r="F10" s="135"/>
      <c r="G10" s="135"/>
      <c r="H10" s="135"/>
      <c r="I10" s="137"/>
      <c r="J10" s="135"/>
      <c r="K10" s="130"/>
      <c r="L10" s="130"/>
      <c r="M10" s="125"/>
      <c r="N10" s="129"/>
      <c r="O10" s="129"/>
    </row>
    <row r="11" spans="1:15" ht="5.0999999999999996" customHeight="1" x14ac:dyDescent="0.15">
      <c r="A11" s="135"/>
      <c r="B11" s="136"/>
      <c r="C11" s="135"/>
      <c r="D11" s="135"/>
      <c r="E11" s="135"/>
      <c r="F11" s="135"/>
      <c r="G11" s="135"/>
      <c r="H11" s="135"/>
      <c r="I11" s="137"/>
      <c r="J11" s="135"/>
      <c r="K11" s="130"/>
      <c r="L11" s="130"/>
      <c r="M11" s="125"/>
      <c r="N11" s="129"/>
      <c r="O11" s="129"/>
    </row>
    <row r="12" spans="1:15" x14ac:dyDescent="0.15">
      <c r="A12" s="135" t="s">
        <v>27</v>
      </c>
      <c r="B12" s="136"/>
      <c r="C12" s="135" t="s">
        <v>40</v>
      </c>
      <c r="D12" s="136"/>
      <c r="E12" s="135"/>
      <c r="F12" s="135"/>
      <c r="G12" s="135"/>
      <c r="H12" s="135"/>
      <c r="I12" s="137"/>
      <c r="J12" s="135"/>
      <c r="K12" s="130"/>
      <c r="L12" s="130"/>
      <c r="M12" s="125"/>
      <c r="N12" s="129"/>
      <c r="O12" s="129"/>
    </row>
    <row r="13" spans="1:15" ht="5.0999999999999996" customHeight="1" x14ac:dyDescent="0.15">
      <c r="A13" s="135"/>
      <c r="B13" s="136"/>
      <c r="C13" s="135"/>
      <c r="D13" s="136"/>
      <c r="E13" s="135"/>
      <c r="F13" s="135"/>
      <c r="G13" s="135"/>
      <c r="H13" s="135"/>
      <c r="I13" s="137"/>
      <c r="J13" s="135"/>
      <c r="K13" s="130"/>
      <c r="L13" s="130"/>
      <c r="M13" s="125"/>
      <c r="N13" s="129"/>
      <c r="O13" s="129"/>
    </row>
    <row r="14" spans="1:15" x14ac:dyDescent="0.15">
      <c r="A14" s="136" t="s">
        <v>47</v>
      </c>
      <c r="B14" s="136"/>
      <c r="C14" s="22" t="s">
        <v>151</v>
      </c>
      <c r="D14" s="135"/>
      <c r="E14" s="135"/>
      <c r="F14" s="135"/>
      <c r="G14" s="135"/>
      <c r="H14" s="135"/>
      <c r="I14" s="137"/>
      <c r="J14" s="135"/>
      <c r="K14" s="130"/>
      <c r="L14" s="130"/>
      <c r="M14" s="125"/>
      <c r="N14" s="129"/>
      <c r="O14" s="129"/>
    </row>
    <row r="15" spans="1:15" ht="5.0999999999999996" customHeight="1" x14ac:dyDescent="0.15">
      <c r="A15" s="136"/>
      <c r="B15" s="136"/>
      <c r="C15" s="135"/>
      <c r="D15" s="135"/>
      <c r="E15" s="135"/>
      <c r="F15" s="135"/>
      <c r="G15" s="135"/>
      <c r="H15" s="135"/>
      <c r="I15" s="137"/>
      <c r="J15" s="135"/>
      <c r="K15" s="130"/>
      <c r="L15" s="130"/>
      <c r="M15" s="125"/>
      <c r="N15" s="129"/>
      <c r="O15" s="129"/>
    </row>
    <row r="16" spans="1:15" x14ac:dyDescent="0.15">
      <c r="A16" s="135" t="s">
        <v>28</v>
      </c>
      <c r="B16" s="136"/>
      <c r="C16" s="135" t="str">
        <f>情報記入シート!B25</f>
        <v>彦根</v>
      </c>
      <c r="D16" s="135"/>
      <c r="E16" s="135"/>
      <c r="F16" s="135"/>
      <c r="G16" s="135"/>
      <c r="H16" s="135"/>
      <c r="I16" s="137"/>
      <c r="J16" s="135"/>
      <c r="K16" s="130"/>
      <c r="L16" s="130"/>
      <c r="M16" s="125"/>
      <c r="N16" s="129"/>
      <c r="O16" s="129"/>
    </row>
    <row r="17" spans="1:24" ht="5.0999999999999996" customHeight="1" x14ac:dyDescent="0.15">
      <c r="A17" s="120"/>
      <c r="B17" s="126"/>
      <c r="C17" s="125"/>
      <c r="D17" s="120"/>
      <c r="E17" s="389"/>
      <c r="F17" s="389"/>
      <c r="G17" s="125"/>
      <c r="H17" s="125"/>
      <c r="I17" s="125"/>
      <c r="J17" s="125"/>
      <c r="K17" s="125"/>
      <c r="L17" s="125"/>
      <c r="M17" s="125"/>
      <c r="N17" s="129"/>
      <c r="O17" s="129"/>
    </row>
    <row r="18" spans="1:24" ht="18.75" customHeight="1" thickBot="1" x14ac:dyDescent="0.45">
      <c r="A18" s="125"/>
      <c r="B18" s="126"/>
      <c r="C18" s="125"/>
      <c r="D18" s="127"/>
      <c r="E18" s="125"/>
      <c r="F18" s="125"/>
      <c r="G18" s="125"/>
      <c r="H18" s="125"/>
      <c r="I18" s="125"/>
      <c r="J18" s="125"/>
      <c r="K18" s="125"/>
      <c r="L18" s="125"/>
      <c r="M18" s="125"/>
      <c r="N18" s="129"/>
      <c r="O18" s="129"/>
    </row>
    <row r="19" spans="1:24" x14ac:dyDescent="0.4">
      <c r="A19" s="138" t="s">
        <v>29</v>
      </c>
      <c r="B19" s="390" t="s">
        <v>31</v>
      </c>
      <c r="C19" s="391"/>
      <c r="D19" s="392"/>
      <c r="E19" s="393" t="s">
        <v>48</v>
      </c>
      <c r="F19" s="393"/>
      <c r="G19" s="393"/>
      <c r="H19" s="393"/>
      <c r="I19" s="393"/>
      <c r="J19" s="393"/>
      <c r="K19" s="393"/>
      <c r="L19" s="393" t="s">
        <v>44</v>
      </c>
      <c r="M19" s="394"/>
      <c r="N19" s="139"/>
      <c r="O19" s="139"/>
    </row>
    <row r="20" spans="1:24" x14ac:dyDescent="0.4">
      <c r="A20" s="140">
        <v>46</v>
      </c>
      <c r="B20" s="395" t="s">
        <v>32</v>
      </c>
      <c r="C20" s="396"/>
      <c r="D20" s="397"/>
      <c r="E20" s="398" t="str">
        <f>情報記入シート!E9</f>
        <v>ﾌﾟﾗｲﾏﾘｰA</v>
      </c>
      <c r="F20" s="399"/>
      <c r="G20" s="141">
        <v>6</v>
      </c>
      <c r="H20" s="142" t="s">
        <v>43</v>
      </c>
      <c r="I20" s="143">
        <v>1</v>
      </c>
      <c r="J20" s="400" t="str">
        <f>情報記入シート!E10</f>
        <v>P＆K</v>
      </c>
      <c r="K20" s="401"/>
      <c r="L20" s="402" t="str">
        <f>E21</f>
        <v>ﾌﾟﾗｲﾏﾘｰB</v>
      </c>
      <c r="M20" s="403"/>
      <c r="N20" s="144"/>
      <c r="O20" s="144"/>
      <c r="Q20" s="124" t="s">
        <v>85</v>
      </c>
      <c r="R20" s="124">
        <v>3</v>
      </c>
      <c r="S20" s="145">
        <v>5</v>
      </c>
      <c r="T20" s="124">
        <v>8</v>
      </c>
      <c r="V20" s="63">
        <v>6</v>
      </c>
      <c r="W20" s="145"/>
    </row>
    <row r="21" spans="1:24" x14ac:dyDescent="0.4">
      <c r="A21" s="140">
        <v>47</v>
      </c>
      <c r="B21" s="395" t="s">
        <v>33</v>
      </c>
      <c r="C21" s="396"/>
      <c r="D21" s="397"/>
      <c r="E21" s="398" t="str">
        <f>情報記入シート!E12</f>
        <v>ﾌﾟﾗｲﾏﾘｰB</v>
      </c>
      <c r="F21" s="399"/>
      <c r="G21" s="141">
        <v>1</v>
      </c>
      <c r="H21" s="142" t="s">
        <v>43</v>
      </c>
      <c r="I21" s="146">
        <v>1</v>
      </c>
      <c r="J21" s="400" t="str">
        <f>情報記入シート!E16</f>
        <v>彦根</v>
      </c>
      <c r="K21" s="401"/>
      <c r="L21" s="402" t="str">
        <f>J20</f>
        <v>P＆K</v>
      </c>
      <c r="M21" s="403"/>
      <c r="N21" s="144"/>
      <c r="O21" s="144"/>
      <c r="Q21" s="124" t="s">
        <v>86</v>
      </c>
      <c r="R21" s="145">
        <v>1</v>
      </c>
      <c r="S21" s="145">
        <v>4</v>
      </c>
      <c r="T21" s="145">
        <v>7</v>
      </c>
      <c r="V21" s="145">
        <v>2</v>
      </c>
      <c r="W21" s="145"/>
      <c r="X21" s="145"/>
    </row>
    <row r="22" spans="1:24" x14ac:dyDescent="0.4">
      <c r="A22" s="140">
        <v>48</v>
      </c>
      <c r="B22" s="395" t="s">
        <v>34</v>
      </c>
      <c r="C22" s="396"/>
      <c r="D22" s="397"/>
      <c r="E22" s="402" t="str">
        <f>情報記入シート!E7</f>
        <v>金城</v>
      </c>
      <c r="F22" s="404"/>
      <c r="G22" s="141">
        <v>6</v>
      </c>
      <c r="H22" s="142" t="s">
        <v>43</v>
      </c>
      <c r="I22" s="146">
        <v>1</v>
      </c>
      <c r="J22" s="400" t="str">
        <f>情報記入シート!E14</f>
        <v>愛知</v>
      </c>
      <c r="K22" s="401"/>
      <c r="L22" s="402" t="str">
        <f>J21</f>
        <v>彦根</v>
      </c>
      <c r="M22" s="403"/>
      <c r="N22" s="144"/>
      <c r="O22" s="144"/>
      <c r="Q22" s="124" t="s">
        <v>87</v>
      </c>
      <c r="R22" s="124">
        <v>1</v>
      </c>
      <c r="S22" s="124">
        <v>4</v>
      </c>
      <c r="T22" s="124">
        <v>7</v>
      </c>
      <c r="V22" s="63">
        <v>8</v>
      </c>
    </row>
    <row r="23" spans="1:24" x14ac:dyDescent="0.4">
      <c r="A23" s="140">
        <v>49</v>
      </c>
      <c r="B23" s="395" t="s">
        <v>35</v>
      </c>
      <c r="C23" s="396"/>
      <c r="D23" s="397"/>
      <c r="E23" s="402" t="str">
        <f>情報記入シート!E9</f>
        <v>ﾌﾟﾗｲﾏﾘｰA</v>
      </c>
      <c r="F23" s="404"/>
      <c r="G23" s="141">
        <v>5</v>
      </c>
      <c r="H23" s="142" t="s">
        <v>43</v>
      </c>
      <c r="I23" s="146">
        <v>0</v>
      </c>
      <c r="J23" s="405" t="str">
        <f>情報記入シート!E12</f>
        <v>ﾌﾟﾗｲﾏﾘｰB</v>
      </c>
      <c r="K23" s="406"/>
      <c r="L23" s="402" t="str">
        <f>J22</f>
        <v>愛知</v>
      </c>
      <c r="M23" s="403"/>
      <c r="N23" s="144"/>
      <c r="O23" s="144"/>
      <c r="Q23" s="124" t="s">
        <v>88</v>
      </c>
      <c r="R23" s="124">
        <v>1</v>
      </c>
      <c r="S23" s="145">
        <v>3</v>
      </c>
      <c r="T23" s="145">
        <v>6</v>
      </c>
      <c r="V23" s="63">
        <v>2</v>
      </c>
      <c r="W23" s="145">
        <v>7</v>
      </c>
    </row>
    <row r="24" spans="1:24" x14ac:dyDescent="0.4">
      <c r="A24" s="140">
        <v>50</v>
      </c>
      <c r="B24" s="395" t="s">
        <v>36</v>
      </c>
      <c r="C24" s="396"/>
      <c r="D24" s="397"/>
      <c r="E24" s="402" t="str">
        <f>情報記入シート!E14</f>
        <v>愛知</v>
      </c>
      <c r="F24" s="404"/>
      <c r="G24" s="141">
        <v>1</v>
      </c>
      <c r="H24" s="142" t="s">
        <v>43</v>
      </c>
      <c r="I24" s="146">
        <v>2</v>
      </c>
      <c r="J24" s="400" t="str">
        <f>情報記入シート!E16</f>
        <v>彦根</v>
      </c>
      <c r="K24" s="401"/>
      <c r="L24" s="402" t="str">
        <f>J23</f>
        <v>ﾌﾟﾗｲﾏﾘｰB</v>
      </c>
      <c r="M24" s="403"/>
      <c r="N24" s="144"/>
      <c r="O24" s="144"/>
      <c r="Q24" s="124" t="s">
        <v>89</v>
      </c>
      <c r="R24" s="145">
        <v>1</v>
      </c>
      <c r="S24" s="145">
        <v>3</v>
      </c>
      <c r="T24" s="124">
        <v>6</v>
      </c>
      <c r="V24" s="66">
        <v>4</v>
      </c>
      <c r="W24" s="63">
        <v>7</v>
      </c>
      <c r="X24" s="145"/>
    </row>
    <row r="25" spans="1:24" x14ac:dyDescent="0.4">
      <c r="A25" s="147">
        <v>51</v>
      </c>
      <c r="B25" s="395" t="s">
        <v>74</v>
      </c>
      <c r="C25" s="396"/>
      <c r="D25" s="397"/>
      <c r="E25" s="402" t="str">
        <f>情報記入シート!E11</f>
        <v>多賀</v>
      </c>
      <c r="F25" s="404"/>
      <c r="G25" s="148">
        <v>0</v>
      </c>
      <c r="H25" s="149" t="s">
        <v>43</v>
      </c>
      <c r="I25" s="150">
        <v>4</v>
      </c>
      <c r="J25" s="400" t="str">
        <f>情報記入シート!E12</f>
        <v>ﾌﾟﾗｲﾏﾘｰB</v>
      </c>
      <c r="K25" s="401"/>
      <c r="L25" s="402" t="str">
        <f>J24</f>
        <v>彦根</v>
      </c>
      <c r="M25" s="403"/>
      <c r="N25" s="144"/>
      <c r="O25" s="144"/>
      <c r="Q25" s="124" t="s">
        <v>90</v>
      </c>
      <c r="R25" s="124">
        <v>2</v>
      </c>
      <c r="S25" s="124">
        <v>4</v>
      </c>
      <c r="T25" s="124">
        <v>6</v>
      </c>
      <c r="V25" s="63">
        <v>1</v>
      </c>
      <c r="W25" s="63">
        <v>5</v>
      </c>
    </row>
    <row r="26" spans="1:24" x14ac:dyDescent="0.4">
      <c r="A26" s="147">
        <v>52</v>
      </c>
      <c r="B26" s="395" t="s">
        <v>75</v>
      </c>
      <c r="C26" s="396"/>
      <c r="D26" s="397"/>
      <c r="E26" s="402" t="str">
        <f>情報記入シート!E9</f>
        <v>ﾌﾟﾗｲﾏﾘｰA</v>
      </c>
      <c r="F26" s="404"/>
      <c r="G26" s="148">
        <v>6</v>
      </c>
      <c r="H26" s="149" t="s">
        <v>43</v>
      </c>
      <c r="I26" s="150">
        <v>0</v>
      </c>
      <c r="J26" s="400" t="str">
        <f>情報記入シート!E14</f>
        <v>愛知</v>
      </c>
      <c r="K26" s="401"/>
      <c r="L26" s="402" t="str">
        <f>E25</f>
        <v>多賀</v>
      </c>
      <c r="M26" s="403"/>
      <c r="N26" s="144"/>
      <c r="O26" s="144"/>
      <c r="Q26" s="124" t="s">
        <v>91</v>
      </c>
      <c r="R26" s="145">
        <v>2</v>
      </c>
      <c r="S26" s="145">
        <v>4</v>
      </c>
      <c r="T26" s="145">
        <v>6</v>
      </c>
      <c r="V26" s="145">
        <v>1</v>
      </c>
      <c r="W26" s="145">
        <v>5</v>
      </c>
      <c r="X26" s="145"/>
    </row>
    <row r="27" spans="1:24" ht="19.5" thickBot="1" x14ac:dyDescent="0.45">
      <c r="A27" s="151">
        <v>53</v>
      </c>
      <c r="B27" s="407" t="s">
        <v>82</v>
      </c>
      <c r="C27" s="408"/>
      <c r="D27" s="409"/>
      <c r="E27" s="410" t="str">
        <f>情報記入シート!E7</f>
        <v>金城</v>
      </c>
      <c r="F27" s="411"/>
      <c r="G27" s="152">
        <v>6</v>
      </c>
      <c r="H27" s="153" t="s">
        <v>43</v>
      </c>
      <c r="I27" s="154">
        <v>0</v>
      </c>
      <c r="J27" s="412" t="str">
        <f>情報記入シート!E16</f>
        <v>彦根</v>
      </c>
      <c r="K27" s="413"/>
      <c r="L27" s="414" t="str">
        <f>E26</f>
        <v>ﾌﾟﾗｲﾏﾘｰA</v>
      </c>
      <c r="M27" s="415"/>
      <c r="N27" s="144"/>
      <c r="O27" s="144"/>
      <c r="Q27" s="124" t="s">
        <v>92</v>
      </c>
      <c r="R27" s="124">
        <v>3</v>
      </c>
      <c r="S27" s="124">
        <v>5</v>
      </c>
      <c r="T27" s="124">
        <v>7</v>
      </c>
      <c r="V27" s="63">
        <v>4</v>
      </c>
    </row>
    <row r="28" spans="1:24" ht="18.75" customHeight="1" thickBot="1" x14ac:dyDescent="0.45">
      <c r="A28" s="155"/>
      <c r="B28" s="155"/>
      <c r="C28" s="155"/>
      <c r="D28" s="155"/>
      <c r="E28" s="156"/>
      <c r="F28" s="156"/>
      <c r="G28" s="157"/>
      <c r="H28" s="158"/>
      <c r="I28" s="157"/>
      <c r="J28" s="158"/>
      <c r="K28" s="158"/>
      <c r="L28" s="158"/>
      <c r="M28" s="158"/>
      <c r="N28" s="158"/>
      <c r="O28" s="158"/>
      <c r="Q28" s="124" t="s">
        <v>93</v>
      </c>
      <c r="R28" s="145">
        <v>2</v>
      </c>
      <c r="S28" s="145">
        <v>5</v>
      </c>
      <c r="T28" s="145">
        <v>7</v>
      </c>
      <c r="V28" s="145">
        <v>3</v>
      </c>
      <c r="W28" s="145"/>
      <c r="X28" s="145"/>
    </row>
    <row r="29" spans="1:24" x14ac:dyDescent="0.4">
      <c r="A29" s="138" t="s">
        <v>29</v>
      </c>
      <c r="B29" s="390" t="s">
        <v>31</v>
      </c>
      <c r="C29" s="391"/>
      <c r="D29" s="392"/>
      <c r="E29" s="393" t="s">
        <v>41</v>
      </c>
      <c r="F29" s="393"/>
      <c r="G29" s="393"/>
      <c r="H29" s="393"/>
      <c r="I29" s="393"/>
      <c r="J29" s="393"/>
      <c r="K29" s="393"/>
      <c r="L29" s="393" t="s">
        <v>44</v>
      </c>
      <c r="M29" s="394"/>
      <c r="N29" s="139"/>
      <c r="O29" s="139"/>
      <c r="Q29" s="124" t="s">
        <v>94</v>
      </c>
      <c r="R29" s="124">
        <v>2</v>
      </c>
      <c r="S29" s="124">
        <v>5</v>
      </c>
      <c r="T29" s="124">
        <v>8</v>
      </c>
      <c r="V29" s="63">
        <v>3</v>
      </c>
      <c r="W29" s="63">
        <v>6</v>
      </c>
    </row>
    <row r="30" spans="1:24" x14ac:dyDescent="0.4">
      <c r="A30" s="140">
        <v>54</v>
      </c>
      <c r="B30" s="395" t="s">
        <v>32</v>
      </c>
      <c r="C30" s="396"/>
      <c r="D30" s="397"/>
      <c r="E30" s="398" t="str">
        <f>情報記入シート!E8</f>
        <v>旭森</v>
      </c>
      <c r="F30" s="399"/>
      <c r="G30" s="141">
        <v>8</v>
      </c>
      <c r="H30" s="159" t="s">
        <v>43</v>
      </c>
      <c r="I30" s="146">
        <v>0</v>
      </c>
      <c r="J30" s="400" t="str">
        <f>情報記入シート!E11</f>
        <v>多賀</v>
      </c>
      <c r="K30" s="401"/>
      <c r="L30" s="402" t="str">
        <f>E31</f>
        <v>亀山</v>
      </c>
      <c r="M30" s="403"/>
      <c r="N30" s="144"/>
      <c r="O30" s="144"/>
    </row>
    <row r="31" spans="1:24" x14ac:dyDescent="0.4">
      <c r="A31" s="140">
        <v>55</v>
      </c>
      <c r="B31" s="395" t="s">
        <v>33</v>
      </c>
      <c r="C31" s="396"/>
      <c r="D31" s="397"/>
      <c r="E31" s="398" t="str">
        <f>情報記入シート!E13</f>
        <v>亀山</v>
      </c>
      <c r="F31" s="399"/>
      <c r="G31" s="141">
        <v>3</v>
      </c>
      <c r="H31" s="159" t="s">
        <v>43</v>
      </c>
      <c r="I31" s="146">
        <v>0</v>
      </c>
      <c r="J31" s="400" t="str">
        <f>情報記入シート!E15</f>
        <v>豊栄</v>
      </c>
      <c r="K31" s="401"/>
      <c r="L31" s="402" t="str">
        <f>E30</f>
        <v>旭森</v>
      </c>
      <c r="M31" s="403"/>
      <c r="N31" s="144"/>
      <c r="O31" s="144"/>
    </row>
    <row r="32" spans="1:24" x14ac:dyDescent="0.4">
      <c r="A32" s="140">
        <v>56</v>
      </c>
      <c r="B32" s="395" t="s">
        <v>34</v>
      </c>
      <c r="C32" s="396"/>
      <c r="D32" s="397"/>
      <c r="E32" s="402" t="str">
        <f>情報記入シート!E10</f>
        <v>P＆K</v>
      </c>
      <c r="F32" s="404"/>
      <c r="G32" s="141">
        <v>3</v>
      </c>
      <c r="H32" s="159" t="s">
        <v>43</v>
      </c>
      <c r="I32" s="146">
        <v>2</v>
      </c>
      <c r="J32" s="400" t="str">
        <f>情報記入シート!E11</f>
        <v>多賀</v>
      </c>
      <c r="K32" s="401"/>
      <c r="L32" s="402" t="str">
        <f>J31</f>
        <v>豊栄</v>
      </c>
      <c r="M32" s="403"/>
      <c r="N32" s="144"/>
      <c r="O32" s="144"/>
    </row>
    <row r="33" spans="1:15" x14ac:dyDescent="0.4">
      <c r="A33" s="140">
        <v>57</v>
      </c>
      <c r="B33" s="395" t="s">
        <v>35</v>
      </c>
      <c r="C33" s="396"/>
      <c r="D33" s="397"/>
      <c r="E33" s="402" t="str">
        <f>情報記入シート!E8</f>
        <v>旭森</v>
      </c>
      <c r="F33" s="404"/>
      <c r="G33" s="141">
        <v>1</v>
      </c>
      <c r="H33" s="159" t="s">
        <v>43</v>
      </c>
      <c r="I33" s="146">
        <v>0</v>
      </c>
      <c r="J33" s="405" t="str">
        <f>情報記入シート!E13</f>
        <v>亀山</v>
      </c>
      <c r="K33" s="406"/>
      <c r="L33" s="402" t="str">
        <f>J32</f>
        <v>多賀</v>
      </c>
      <c r="M33" s="403"/>
      <c r="N33" s="144"/>
      <c r="O33" s="144"/>
    </row>
    <row r="34" spans="1:15" x14ac:dyDescent="0.4">
      <c r="A34" s="140">
        <v>58</v>
      </c>
      <c r="B34" s="417" t="s">
        <v>83</v>
      </c>
      <c r="C34" s="418"/>
      <c r="D34" s="419"/>
      <c r="E34" s="402" t="str">
        <f>情報記入シート!E7</f>
        <v>金城</v>
      </c>
      <c r="F34" s="404"/>
      <c r="G34" s="141">
        <v>0</v>
      </c>
      <c r="H34" s="159" t="s">
        <v>43</v>
      </c>
      <c r="I34" s="146">
        <v>2</v>
      </c>
      <c r="J34" s="405" t="str">
        <f>情報記入シート!E15</f>
        <v>豊栄</v>
      </c>
      <c r="K34" s="406"/>
      <c r="L34" s="402" t="str">
        <f>J33</f>
        <v>亀山</v>
      </c>
      <c r="M34" s="403"/>
      <c r="N34" s="144"/>
      <c r="O34" s="144"/>
    </row>
    <row r="35" spans="1:15" x14ac:dyDescent="0.4">
      <c r="A35" s="140">
        <v>59</v>
      </c>
      <c r="B35" s="395" t="s">
        <v>74</v>
      </c>
      <c r="C35" s="396"/>
      <c r="D35" s="396"/>
      <c r="E35" s="395" t="str">
        <f>情報記入シート!E10</f>
        <v>P＆K</v>
      </c>
      <c r="F35" s="416"/>
      <c r="G35" s="141">
        <v>0</v>
      </c>
      <c r="H35" s="159" t="s">
        <v>43</v>
      </c>
      <c r="I35" s="146">
        <v>4</v>
      </c>
      <c r="J35" s="405" t="str">
        <f>情報記入シート!E13</f>
        <v>亀山</v>
      </c>
      <c r="K35" s="406"/>
      <c r="L35" s="402" t="str">
        <f>E34</f>
        <v>金城</v>
      </c>
      <c r="M35" s="403"/>
      <c r="N35" s="144"/>
      <c r="O35" s="144"/>
    </row>
    <row r="36" spans="1:15" x14ac:dyDescent="0.4">
      <c r="A36" s="140">
        <v>60</v>
      </c>
      <c r="B36" s="395" t="s">
        <v>75</v>
      </c>
      <c r="C36" s="396"/>
      <c r="D36" s="397"/>
      <c r="E36" s="402" t="str">
        <f>情報記入シート!E8</f>
        <v>旭森</v>
      </c>
      <c r="F36" s="404"/>
      <c r="G36" s="141">
        <v>0</v>
      </c>
      <c r="H36" s="159" t="s">
        <v>43</v>
      </c>
      <c r="I36" s="146">
        <v>2</v>
      </c>
      <c r="J36" s="400" t="str">
        <f>情報記入シート!E15</f>
        <v>豊栄</v>
      </c>
      <c r="K36" s="401"/>
      <c r="L36" s="402" t="str">
        <f>E35</f>
        <v>P＆K</v>
      </c>
      <c r="M36" s="403"/>
      <c r="N36" s="144"/>
      <c r="O36" s="144"/>
    </row>
    <row r="37" spans="1:15" ht="19.5" thickBot="1" x14ac:dyDescent="0.45">
      <c r="A37" s="151"/>
      <c r="B37" s="407"/>
      <c r="C37" s="408"/>
      <c r="D37" s="409"/>
      <c r="E37" s="410"/>
      <c r="F37" s="411"/>
      <c r="G37" s="152"/>
      <c r="H37" s="160"/>
      <c r="I37" s="154"/>
      <c r="J37" s="412"/>
      <c r="K37" s="413"/>
      <c r="L37" s="414"/>
      <c r="M37" s="415"/>
      <c r="N37" s="144"/>
      <c r="O37" s="144"/>
    </row>
    <row r="38" spans="1:15" ht="5.0999999999999996" customHeight="1" x14ac:dyDescent="0.4">
      <c r="A38" s="161"/>
      <c r="B38" s="161"/>
      <c r="C38" s="161"/>
      <c r="D38" s="161"/>
      <c r="E38" s="162"/>
      <c r="F38" s="162"/>
      <c r="G38" s="163"/>
      <c r="H38" s="164"/>
      <c r="I38" s="163"/>
      <c r="J38" s="164"/>
      <c r="K38" s="164"/>
      <c r="L38" s="164"/>
      <c r="M38" s="165"/>
      <c r="N38" s="166"/>
      <c r="O38" s="166"/>
    </row>
    <row r="39" spans="1:15" x14ac:dyDescent="0.4">
      <c r="A39" s="135" t="s">
        <v>30</v>
      </c>
      <c r="B39" s="167"/>
      <c r="C39" s="168"/>
      <c r="D39" s="169"/>
      <c r="E39" s="168"/>
      <c r="F39" s="168"/>
      <c r="G39" s="168"/>
      <c r="H39" s="168"/>
      <c r="I39" s="168"/>
      <c r="J39" s="168"/>
      <c r="K39" s="168"/>
      <c r="L39" s="168"/>
      <c r="M39" s="168"/>
      <c r="N39" s="170"/>
      <c r="O39" s="170"/>
    </row>
    <row r="40" spans="1:15" ht="5.0999999999999996" customHeight="1" x14ac:dyDescent="0.4">
      <c r="A40" s="135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70"/>
      <c r="O40" s="170"/>
    </row>
    <row r="41" spans="1:15" x14ac:dyDescent="0.4">
      <c r="A41" s="135" t="s">
        <v>49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70"/>
      <c r="O41" s="170"/>
    </row>
    <row r="42" spans="1:15" ht="5.0999999999999996" customHeight="1" x14ac:dyDescent="0.4">
      <c r="A42" s="135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70"/>
      <c r="O42" s="170"/>
    </row>
    <row r="43" spans="1:15" x14ac:dyDescent="0.4">
      <c r="A43" s="135" t="s">
        <v>62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70"/>
      <c r="O43" s="170"/>
    </row>
    <row r="44" spans="1:15" x14ac:dyDescent="0.4">
      <c r="A44" s="171"/>
      <c r="B44" s="172" t="s">
        <v>63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</row>
  </sheetData>
  <sheetProtection sheet="1" objects="1" scenarios="1"/>
  <mergeCells count="73">
    <mergeCell ref="L34:M34"/>
    <mergeCell ref="L35:M35"/>
    <mergeCell ref="E34:F34"/>
    <mergeCell ref="E35:F35"/>
    <mergeCell ref="B25:D25"/>
    <mergeCell ref="B26:D26"/>
    <mergeCell ref="E25:F25"/>
    <mergeCell ref="E26:F26"/>
    <mergeCell ref="J25:K25"/>
    <mergeCell ref="L25:M25"/>
    <mergeCell ref="J26:K26"/>
    <mergeCell ref="L26:M26"/>
    <mergeCell ref="B35:D35"/>
    <mergeCell ref="B34:D34"/>
    <mergeCell ref="J34:K34"/>
    <mergeCell ref="J35:K35"/>
    <mergeCell ref="B36:D36"/>
    <mergeCell ref="E36:F36"/>
    <mergeCell ref="J36:K36"/>
    <mergeCell ref="L36:M36"/>
    <mergeCell ref="B37:D37"/>
    <mergeCell ref="E37:F37"/>
    <mergeCell ref="J37:K37"/>
    <mergeCell ref="L37:M37"/>
    <mergeCell ref="B32:D32"/>
    <mergeCell ref="E32:F32"/>
    <mergeCell ref="J32:K32"/>
    <mergeCell ref="L32:M32"/>
    <mergeCell ref="B33:D33"/>
    <mergeCell ref="E33:F33"/>
    <mergeCell ref="J33:K33"/>
    <mergeCell ref="L33:M33"/>
    <mergeCell ref="B30:D30"/>
    <mergeCell ref="E30:F30"/>
    <mergeCell ref="J30:K30"/>
    <mergeCell ref="L30:M30"/>
    <mergeCell ref="B31:D31"/>
    <mergeCell ref="E31:F31"/>
    <mergeCell ref="J31:K31"/>
    <mergeCell ref="L31:M31"/>
    <mergeCell ref="B27:D27"/>
    <mergeCell ref="E27:F27"/>
    <mergeCell ref="J27:K27"/>
    <mergeCell ref="L27:M27"/>
    <mergeCell ref="B29:D29"/>
    <mergeCell ref="E29:K29"/>
    <mergeCell ref="L29:M29"/>
    <mergeCell ref="B23:D23"/>
    <mergeCell ref="E23:F23"/>
    <mergeCell ref="J23:K23"/>
    <mergeCell ref="L23:M23"/>
    <mergeCell ref="B24:D24"/>
    <mergeCell ref="E24:F24"/>
    <mergeCell ref="J24:K24"/>
    <mergeCell ref="L24:M24"/>
    <mergeCell ref="B21:D21"/>
    <mergeCell ref="E21:F21"/>
    <mergeCell ref="J21:K21"/>
    <mergeCell ref="L21:M21"/>
    <mergeCell ref="B22:D22"/>
    <mergeCell ref="E22:F22"/>
    <mergeCell ref="J22:K22"/>
    <mergeCell ref="L22:M22"/>
    <mergeCell ref="L19:M19"/>
    <mergeCell ref="B20:D20"/>
    <mergeCell ref="E20:F20"/>
    <mergeCell ref="J20:K20"/>
    <mergeCell ref="L20:M20"/>
    <mergeCell ref="C1:H1"/>
    <mergeCell ref="C3:F3"/>
    <mergeCell ref="E17:F17"/>
    <mergeCell ref="B19:D19"/>
    <mergeCell ref="E19:K19"/>
  </mergeCells>
  <phoneticPr fontId="2"/>
  <pageMargins left="0.78740157480314965" right="0.59055118110236227" top="0.74803149606299213" bottom="0.74803149606299213" header="0.31496062992125984" footer="0.31496062992125984"/>
  <pageSetup paperSize="9" orientation="portrait" r:id="rId1"/>
  <ignoredErrors>
    <ignoredError sqref="C1" unlockedFormula="1"/>
    <ignoredError sqref="J24 J31:K34 J3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4"/>
  <sheetViews>
    <sheetView view="pageBreakPreview" zoomScaleNormal="100" zoomScaleSheetLayoutView="100" workbookViewId="0">
      <selection activeCell="C15" sqref="C15"/>
    </sheetView>
  </sheetViews>
  <sheetFormatPr defaultRowHeight="18.75" x14ac:dyDescent="0.4"/>
  <cols>
    <col min="1" max="13" width="6.125" customWidth="1"/>
  </cols>
  <sheetData>
    <row r="1" spans="1:13" x14ac:dyDescent="0.15">
      <c r="A1" s="74"/>
      <c r="B1" s="75"/>
      <c r="C1" s="339" t="str">
        <f>情報記入シート!B2</f>
        <v>北部U１０リーグ戦</v>
      </c>
      <c r="D1" s="339"/>
      <c r="E1" s="339"/>
      <c r="F1" s="339"/>
      <c r="G1" s="339"/>
      <c r="H1" s="339"/>
      <c r="I1" s="39" t="s">
        <v>54</v>
      </c>
      <c r="J1" s="74"/>
      <c r="K1" s="75"/>
      <c r="L1" s="75"/>
      <c r="M1" s="75"/>
    </row>
    <row r="2" spans="1:13" x14ac:dyDescent="0.4">
      <c r="A2" s="76"/>
      <c r="B2" s="77"/>
      <c r="C2" s="76"/>
      <c r="D2" s="78"/>
      <c r="E2" s="76"/>
      <c r="F2" s="76"/>
      <c r="G2" s="76"/>
      <c r="H2" s="76"/>
      <c r="I2" s="76"/>
      <c r="J2" s="79"/>
      <c r="K2" s="77"/>
      <c r="L2" s="77"/>
      <c r="M2" s="76"/>
    </row>
    <row r="3" spans="1:13" x14ac:dyDescent="0.4">
      <c r="A3" s="21" t="s">
        <v>45</v>
      </c>
      <c r="B3" s="21"/>
      <c r="C3" s="341" t="str">
        <f>情報記入シート!B29</f>
        <v>平成３１年　２月２４日（日）</v>
      </c>
      <c r="D3" s="341"/>
      <c r="E3" s="341"/>
      <c r="F3" s="341"/>
      <c r="G3" s="33"/>
      <c r="H3" s="21"/>
      <c r="I3" s="21"/>
      <c r="J3" s="21"/>
      <c r="K3" s="21"/>
      <c r="L3" s="21"/>
      <c r="M3" s="76"/>
    </row>
    <row r="4" spans="1:13" ht="5.0999999999999996" customHeight="1" x14ac:dyDescent="0.4">
      <c r="A4" s="21"/>
      <c r="B4" s="21"/>
      <c r="C4" s="30"/>
      <c r="D4" s="30"/>
      <c r="E4" s="30"/>
      <c r="F4" s="30"/>
      <c r="G4" s="33"/>
      <c r="H4" s="21"/>
      <c r="I4" s="21"/>
      <c r="J4" s="21"/>
      <c r="K4" s="21"/>
      <c r="L4" s="21"/>
      <c r="M4" s="76"/>
    </row>
    <row r="5" spans="1:13" x14ac:dyDescent="0.4">
      <c r="A5" s="21" t="s">
        <v>46</v>
      </c>
      <c r="B5" s="21"/>
      <c r="C5" s="49" t="str">
        <f>情報記入シート!B30</f>
        <v>会場未定</v>
      </c>
      <c r="D5" s="31"/>
      <c r="E5" s="31"/>
      <c r="F5" s="31"/>
      <c r="G5" s="21"/>
      <c r="H5" s="21"/>
      <c r="I5" s="21"/>
      <c r="J5" s="21"/>
      <c r="K5" s="21"/>
      <c r="L5" s="21"/>
      <c r="M5" s="76"/>
    </row>
    <row r="6" spans="1:13" ht="5.0999999999999996" customHeight="1" x14ac:dyDescent="0.4">
      <c r="A6" s="21"/>
      <c r="B6" s="21"/>
      <c r="C6" s="31"/>
      <c r="D6" s="31"/>
      <c r="E6" s="31"/>
      <c r="F6" s="31"/>
      <c r="G6" s="21"/>
      <c r="H6" s="21"/>
      <c r="I6" s="21"/>
      <c r="J6" s="21"/>
      <c r="K6" s="21"/>
      <c r="L6" s="21"/>
      <c r="M6" s="76"/>
    </row>
    <row r="7" spans="1:13" x14ac:dyDescent="0.15">
      <c r="A7" s="22" t="s">
        <v>25</v>
      </c>
      <c r="B7" s="23"/>
      <c r="C7" s="22" t="s">
        <v>37</v>
      </c>
      <c r="D7" s="23"/>
      <c r="E7" s="22"/>
      <c r="F7" s="22"/>
      <c r="G7" s="22"/>
      <c r="H7" s="22"/>
      <c r="I7" s="40"/>
      <c r="J7" s="22"/>
      <c r="K7" s="21"/>
      <c r="L7" s="21"/>
      <c r="M7" s="76"/>
    </row>
    <row r="8" spans="1:13" ht="5.0999999999999996" customHeight="1" x14ac:dyDescent="0.15">
      <c r="A8" s="22"/>
      <c r="B8" s="23"/>
      <c r="C8" s="22"/>
      <c r="D8" s="23"/>
      <c r="E8" s="22"/>
      <c r="F8" s="22"/>
      <c r="G8" s="22"/>
      <c r="H8" s="22"/>
      <c r="I8" s="40"/>
      <c r="J8" s="22"/>
      <c r="K8" s="21"/>
      <c r="L8" s="21"/>
      <c r="M8" s="76"/>
    </row>
    <row r="9" spans="1:13" x14ac:dyDescent="0.15">
      <c r="A9" s="22" t="s">
        <v>26</v>
      </c>
      <c r="B9" s="23"/>
      <c r="C9" s="22" t="s">
        <v>38</v>
      </c>
      <c r="D9" s="23"/>
      <c r="E9" s="21"/>
      <c r="F9" s="22" t="s">
        <v>42</v>
      </c>
      <c r="G9" s="22"/>
      <c r="H9" s="22"/>
      <c r="I9" s="40"/>
      <c r="J9" s="22"/>
      <c r="K9" s="21"/>
      <c r="L9" s="21"/>
      <c r="M9" s="76"/>
    </row>
    <row r="10" spans="1:13" x14ac:dyDescent="0.15">
      <c r="A10" s="22"/>
      <c r="B10" s="23"/>
      <c r="C10" s="22" t="s">
        <v>39</v>
      </c>
      <c r="D10" s="22"/>
      <c r="E10" s="22"/>
      <c r="F10" s="22"/>
      <c r="G10" s="22"/>
      <c r="H10" s="22"/>
      <c r="I10" s="40"/>
      <c r="J10" s="22"/>
      <c r="K10" s="21"/>
      <c r="L10" s="21"/>
      <c r="M10" s="76"/>
    </row>
    <row r="11" spans="1:13" ht="5.0999999999999996" customHeight="1" x14ac:dyDescent="0.15">
      <c r="A11" s="22"/>
      <c r="B11" s="23"/>
      <c r="C11" s="22"/>
      <c r="D11" s="22"/>
      <c r="E11" s="22"/>
      <c r="F11" s="22"/>
      <c r="G11" s="22"/>
      <c r="H11" s="22"/>
      <c r="I11" s="40"/>
      <c r="J11" s="22"/>
      <c r="K11" s="21"/>
      <c r="L11" s="21"/>
      <c r="M11" s="76"/>
    </row>
    <row r="12" spans="1:13" x14ac:dyDescent="0.15">
      <c r="A12" s="22" t="s">
        <v>27</v>
      </c>
      <c r="B12" s="23"/>
      <c r="C12" s="22" t="s">
        <v>40</v>
      </c>
      <c r="D12" s="23"/>
      <c r="E12" s="22"/>
      <c r="F12" s="22"/>
      <c r="G12" s="22"/>
      <c r="H12" s="22"/>
      <c r="I12" s="40"/>
      <c r="J12" s="22"/>
      <c r="K12" s="21"/>
      <c r="L12" s="21"/>
      <c r="M12" s="76"/>
    </row>
    <row r="13" spans="1:13" ht="5.0999999999999996" customHeight="1" x14ac:dyDescent="0.15">
      <c r="A13" s="22"/>
      <c r="B13" s="23"/>
      <c r="C13" s="22"/>
      <c r="D13" s="23"/>
      <c r="E13" s="22"/>
      <c r="F13" s="22"/>
      <c r="G13" s="22"/>
      <c r="H13" s="22"/>
      <c r="I13" s="40"/>
      <c r="J13" s="22"/>
      <c r="K13" s="21"/>
      <c r="L13" s="21"/>
      <c r="M13" s="76"/>
    </row>
    <row r="14" spans="1:13" x14ac:dyDescent="0.15">
      <c r="A14" s="23" t="s">
        <v>47</v>
      </c>
      <c r="B14" s="23"/>
      <c r="C14" s="22" t="s">
        <v>151</v>
      </c>
      <c r="D14" s="22"/>
      <c r="E14" s="22"/>
      <c r="F14" s="22"/>
      <c r="G14" s="22"/>
      <c r="H14" s="22"/>
      <c r="I14" s="40"/>
      <c r="J14" s="22"/>
      <c r="K14" s="21"/>
      <c r="L14" s="21"/>
      <c r="M14" s="76"/>
    </row>
    <row r="15" spans="1:13" ht="5.0999999999999996" customHeight="1" x14ac:dyDescent="0.15">
      <c r="A15" s="23"/>
      <c r="B15" s="23"/>
      <c r="C15" s="22"/>
      <c r="D15" s="22"/>
      <c r="E15" s="22"/>
      <c r="F15" s="22"/>
      <c r="G15" s="22"/>
      <c r="H15" s="22"/>
      <c r="I15" s="40"/>
      <c r="J15" s="22"/>
      <c r="K15" s="21"/>
      <c r="L15" s="21"/>
      <c r="M15" s="76"/>
    </row>
    <row r="16" spans="1:13" x14ac:dyDescent="0.15">
      <c r="A16" s="22" t="s">
        <v>28</v>
      </c>
      <c r="B16" s="23"/>
      <c r="C16" s="22" t="str">
        <f>情報記入シート!B31</f>
        <v>亀山</v>
      </c>
      <c r="D16" s="22"/>
      <c r="E16" s="22"/>
      <c r="F16" s="22"/>
      <c r="G16" s="22"/>
      <c r="H16" s="22"/>
      <c r="I16" s="40"/>
      <c r="J16" s="22"/>
      <c r="K16" s="21"/>
      <c r="L16" s="21"/>
      <c r="M16" s="76"/>
    </row>
    <row r="17" spans="1:22" ht="5.0999999999999996" customHeight="1" x14ac:dyDescent="0.15">
      <c r="A17" s="74"/>
      <c r="B17" s="77"/>
      <c r="C17" s="76"/>
      <c r="D17" s="74"/>
      <c r="E17" s="342"/>
      <c r="F17" s="342"/>
      <c r="G17" s="76"/>
      <c r="H17" s="76"/>
      <c r="I17" s="76"/>
      <c r="J17" s="76"/>
      <c r="K17" s="76"/>
      <c r="L17" s="76"/>
      <c r="M17" s="76"/>
    </row>
    <row r="18" spans="1:22" ht="18.75" customHeight="1" thickBot="1" x14ac:dyDescent="0.45">
      <c r="A18" s="76"/>
      <c r="B18" s="77"/>
      <c r="C18" s="76"/>
      <c r="D18" s="78"/>
      <c r="E18" s="76"/>
      <c r="F18" s="76"/>
      <c r="G18" s="76"/>
      <c r="H18" s="76"/>
      <c r="I18" s="76"/>
      <c r="J18" s="76"/>
      <c r="K18" s="76"/>
      <c r="L18" s="76"/>
      <c r="M18" s="76"/>
    </row>
    <row r="19" spans="1:22" x14ac:dyDescent="0.4">
      <c r="A19" s="24" t="s">
        <v>29</v>
      </c>
      <c r="B19" s="343" t="s">
        <v>31</v>
      </c>
      <c r="C19" s="344"/>
      <c r="D19" s="345"/>
      <c r="E19" s="346" t="s">
        <v>48</v>
      </c>
      <c r="F19" s="346"/>
      <c r="G19" s="346"/>
      <c r="H19" s="346"/>
      <c r="I19" s="346"/>
      <c r="J19" s="346"/>
      <c r="K19" s="346"/>
      <c r="L19" s="346" t="s">
        <v>44</v>
      </c>
      <c r="M19" s="347"/>
    </row>
    <row r="20" spans="1:22" x14ac:dyDescent="0.4">
      <c r="A20" s="25">
        <v>61</v>
      </c>
      <c r="B20" s="348" t="s">
        <v>32</v>
      </c>
      <c r="C20" s="349"/>
      <c r="D20" s="350"/>
      <c r="E20" s="351" t="str">
        <f>情報記入シート!E15</f>
        <v>豊栄</v>
      </c>
      <c r="F20" s="352"/>
      <c r="G20" s="101"/>
      <c r="H20" s="99" t="s">
        <v>43</v>
      </c>
      <c r="I20" s="105"/>
      <c r="J20" s="353" t="str">
        <f>情報記入シート!E16</f>
        <v>彦根</v>
      </c>
      <c r="K20" s="354"/>
      <c r="L20" s="355" t="str">
        <f>J21</f>
        <v>亀山</v>
      </c>
      <c r="M20" s="356"/>
      <c r="P20" t="s">
        <v>64</v>
      </c>
      <c r="Q20" s="72">
        <v>3</v>
      </c>
      <c r="R20" s="66">
        <v>5</v>
      </c>
      <c r="S20" s="72">
        <v>8</v>
      </c>
      <c r="U20" s="71">
        <v>4</v>
      </c>
      <c r="V20" s="71"/>
    </row>
    <row r="21" spans="1:22" x14ac:dyDescent="0.4">
      <c r="A21" s="25">
        <v>62</v>
      </c>
      <c r="B21" s="348" t="s">
        <v>33</v>
      </c>
      <c r="C21" s="349"/>
      <c r="D21" s="350"/>
      <c r="E21" s="351" t="str">
        <f>情報記入シート!E9</f>
        <v>ﾌﾟﾗｲﾏﾘｰA</v>
      </c>
      <c r="F21" s="352"/>
      <c r="G21" s="101"/>
      <c r="H21" s="99" t="s">
        <v>43</v>
      </c>
      <c r="I21" s="103"/>
      <c r="J21" s="353" t="str">
        <f>情報記入シート!E13</f>
        <v>亀山</v>
      </c>
      <c r="K21" s="354"/>
      <c r="L21" s="355" t="str">
        <f>E20</f>
        <v>豊栄</v>
      </c>
      <c r="M21" s="356"/>
      <c r="P21" t="s">
        <v>65</v>
      </c>
      <c r="Q21" s="66">
        <v>1</v>
      </c>
      <c r="R21" s="66">
        <v>3</v>
      </c>
      <c r="S21" s="72">
        <v>6</v>
      </c>
      <c r="U21" s="70">
        <v>2</v>
      </c>
      <c r="V21" s="71"/>
    </row>
    <row r="22" spans="1:22" x14ac:dyDescent="0.4">
      <c r="A22" s="25">
        <v>63</v>
      </c>
      <c r="B22" s="348" t="s">
        <v>34</v>
      </c>
      <c r="C22" s="349"/>
      <c r="D22" s="350"/>
      <c r="E22" s="355" t="str">
        <f>情報記入シート!E7</f>
        <v>金城</v>
      </c>
      <c r="F22" s="357"/>
      <c r="G22" s="101"/>
      <c r="H22" s="99" t="s">
        <v>43</v>
      </c>
      <c r="I22" s="103"/>
      <c r="J22" s="353" t="str">
        <f>情報記入シート!E11</f>
        <v>多賀</v>
      </c>
      <c r="K22" s="354"/>
      <c r="L22" s="355" t="str">
        <f>E21</f>
        <v>ﾌﾟﾗｲﾏﾘｰA</v>
      </c>
      <c r="M22" s="356"/>
      <c r="P22" t="s">
        <v>66</v>
      </c>
      <c r="Q22" s="72">
        <v>2</v>
      </c>
      <c r="R22" s="72">
        <v>4</v>
      </c>
      <c r="S22" s="72">
        <v>6</v>
      </c>
      <c r="U22" s="71">
        <v>3</v>
      </c>
      <c r="V22" s="71">
        <v>7</v>
      </c>
    </row>
    <row r="23" spans="1:22" x14ac:dyDescent="0.4">
      <c r="A23" s="25">
        <v>64</v>
      </c>
      <c r="B23" s="348" t="s">
        <v>35</v>
      </c>
      <c r="C23" s="349"/>
      <c r="D23" s="350"/>
      <c r="E23" s="355" t="str">
        <f>情報記入シート!E9</f>
        <v>ﾌﾟﾗｲﾏﾘｰA</v>
      </c>
      <c r="F23" s="357"/>
      <c r="G23" s="101"/>
      <c r="H23" s="99" t="s">
        <v>43</v>
      </c>
      <c r="I23" s="103"/>
      <c r="J23" s="358" t="str">
        <f>情報記入シート!E15</f>
        <v>豊栄</v>
      </c>
      <c r="K23" s="359"/>
      <c r="L23" s="355" t="str">
        <f>E22</f>
        <v>金城</v>
      </c>
      <c r="M23" s="356"/>
      <c r="P23" t="s">
        <v>67</v>
      </c>
      <c r="Q23" s="66">
        <v>2</v>
      </c>
      <c r="R23" s="66">
        <v>4</v>
      </c>
      <c r="S23" s="66">
        <v>6</v>
      </c>
      <c r="U23" s="70">
        <v>3</v>
      </c>
      <c r="V23" s="70"/>
    </row>
    <row r="24" spans="1:22" x14ac:dyDescent="0.4">
      <c r="A24" s="25">
        <v>65</v>
      </c>
      <c r="B24" s="348" t="s">
        <v>83</v>
      </c>
      <c r="C24" s="349"/>
      <c r="D24" s="350"/>
      <c r="E24" s="355" t="str">
        <f>情報記入シート!E11</f>
        <v>多賀</v>
      </c>
      <c r="F24" s="357"/>
      <c r="G24" s="101"/>
      <c r="H24" s="99" t="s">
        <v>43</v>
      </c>
      <c r="I24" s="103"/>
      <c r="J24" s="358" t="str">
        <f>情報記入シート!E13</f>
        <v>亀山</v>
      </c>
      <c r="K24" s="359"/>
      <c r="L24" s="355" t="str">
        <f>J23</f>
        <v>豊栄</v>
      </c>
      <c r="M24" s="356"/>
      <c r="P24" t="s">
        <v>68</v>
      </c>
      <c r="Q24" s="72">
        <v>3</v>
      </c>
      <c r="R24" s="72">
        <v>5</v>
      </c>
      <c r="S24" s="72">
        <v>7</v>
      </c>
      <c r="U24" s="71">
        <v>8</v>
      </c>
      <c r="V24" s="71"/>
    </row>
    <row r="25" spans="1:22" x14ac:dyDescent="0.4">
      <c r="A25" s="25">
        <v>66</v>
      </c>
      <c r="B25" s="348" t="s">
        <v>74</v>
      </c>
      <c r="C25" s="349"/>
      <c r="D25" s="350"/>
      <c r="E25" s="355" t="str">
        <f>情報記入シート!E8</f>
        <v>旭森</v>
      </c>
      <c r="F25" s="357"/>
      <c r="G25" s="101"/>
      <c r="H25" s="99" t="s">
        <v>43</v>
      </c>
      <c r="I25" s="103"/>
      <c r="J25" s="358" t="str">
        <f>情報記入シート!E9</f>
        <v>ﾌﾟﾗｲﾏﾘｰA</v>
      </c>
      <c r="K25" s="359"/>
      <c r="L25" s="355" t="str">
        <f>J24</f>
        <v>亀山</v>
      </c>
      <c r="M25" s="356"/>
      <c r="P25" t="s">
        <v>69</v>
      </c>
      <c r="Q25" s="66">
        <v>2</v>
      </c>
      <c r="R25" s="66">
        <v>5</v>
      </c>
      <c r="S25" s="72">
        <v>7</v>
      </c>
      <c r="U25" s="70">
        <v>1</v>
      </c>
      <c r="V25" s="70">
        <v>6</v>
      </c>
    </row>
    <row r="26" spans="1:22" x14ac:dyDescent="0.4">
      <c r="A26" s="25">
        <v>67</v>
      </c>
      <c r="B26" s="348" t="s">
        <v>75</v>
      </c>
      <c r="C26" s="349"/>
      <c r="D26" s="350"/>
      <c r="E26" s="355" t="str">
        <f>情報記入シート!E11</f>
        <v>多賀</v>
      </c>
      <c r="F26" s="357"/>
      <c r="G26" s="101"/>
      <c r="H26" s="99" t="s">
        <v>43</v>
      </c>
      <c r="I26" s="103"/>
      <c r="J26" s="353" t="str">
        <f>情報記入シート!E15</f>
        <v>豊栄</v>
      </c>
      <c r="K26" s="354"/>
      <c r="L26" s="355" t="str">
        <f>J25</f>
        <v>ﾌﾟﾗｲﾏﾘｰA</v>
      </c>
      <c r="M26" s="356"/>
      <c r="P26" t="s">
        <v>70</v>
      </c>
      <c r="Q26" s="72">
        <v>2</v>
      </c>
      <c r="R26" s="72">
        <v>5</v>
      </c>
      <c r="S26" s="72">
        <v>8</v>
      </c>
      <c r="U26" s="71">
        <v>1</v>
      </c>
      <c r="V26" s="71">
        <v>6</v>
      </c>
    </row>
    <row r="27" spans="1:22" ht="19.5" thickBot="1" x14ac:dyDescent="0.45">
      <c r="A27" s="26">
        <v>68</v>
      </c>
      <c r="B27" s="360" t="s">
        <v>82</v>
      </c>
      <c r="C27" s="361"/>
      <c r="D27" s="362"/>
      <c r="E27" s="379" t="str">
        <f>情報記入シート!E7</f>
        <v>金城</v>
      </c>
      <c r="F27" s="380"/>
      <c r="G27" s="102"/>
      <c r="H27" s="100" t="s">
        <v>43</v>
      </c>
      <c r="I27" s="104"/>
      <c r="J27" s="365" t="str">
        <f>情報記入シート!E13</f>
        <v>亀山</v>
      </c>
      <c r="K27" s="366"/>
      <c r="L27" s="363" t="str">
        <f>E26</f>
        <v>多賀</v>
      </c>
      <c r="M27" s="367"/>
      <c r="P27" t="s">
        <v>71</v>
      </c>
      <c r="Q27" s="66">
        <v>1</v>
      </c>
      <c r="R27" s="66">
        <v>4</v>
      </c>
      <c r="S27" s="66">
        <v>7</v>
      </c>
      <c r="U27" s="70">
        <v>5</v>
      </c>
      <c r="V27" s="71"/>
    </row>
    <row r="28" spans="1:22" ht="18.75" customHeight="1" thickBot="1" x14ac:dyDescent="0.45">
      <c r="A28" s="27"/>
      <c r="B28" s="27"/>
      <c r="C28" s="27"/>
      <c r="D28" s="27"/>
      <c r="E28" s="32"/>
      <c r="F28" s="32"/>
      <c r="G28" s="36"/>
      <c r="H28" s="37"/>
      <c r="I28" s="36"/>
      <c r="J28" s="37"/>
      <c r="K28" s="37"/>
      <c r="L28" s="37"/>
      <c r="M28" s="37"/>
      <c r="P28" t="s">
        <v>72</v>
      </c>
      <c r="Q28" s="72">
        <v>1</v>
      </c>
      <c r="R28" s="72">
        <v>4</v>
      </c>
      <c r="S28" s="72">
        <v>7</v>
      </c>
      <c r="U28" s="71">
        <v>2</v>
      </c>
      <c r="V28" s="71">
        <v>5</v>
      </c>
    </row>
    <row r="29" spans="1:22" x14ac:dyDescent="0.4">
      <c r="A29" s="24" t="s">
        <v>29</v>
      </c>
      <c r="B29" s="343" t="s">
        <v>31</v>
      </c>
      <c r="C29" s="344"/>
      <c r="D29" s="345"/>
      <c r="E29" s="346" t="s">
        <v>41</v>
      </c>
      <c r="F29" s="346"/>
      <c r="G29" s="346"/>
      <c r="H29" s="346"/>
      <c r="I29" s="346"/>
      <c r="J29" s="346"/>
      <c r="K29" s="346"/>
      <c r="L29" s="346"/>
      <c r="M29" s="347"/>
      <c r="P29" t="s">
        <v>73</v>
      </c>
      <c r="Q29" s="72">
        <v>1</v>
      </c>
      <c r="R29" s="66">
        <v>3</v>
      </c>
      <c r="S29" s="66">
        <v>6</v>
      </c>
      <c r="U29" s="70">
        <v>4</v>
      </c>
      <c r="V29" s="70">
        <v>7</v>
      </c>
    </row>
    <row r="30" spans="1:22" x14ac:dyDescent="0.4">
      <c r="A30" s="25">
        <v>69</v>
      </c>
      <c r="B30" s="348" t="s">
        <v>32</v>
      </c>
      <c r="C30" s="349"/>
      <c r="D30" s="350"/>
      <c r="E30" s="351" t="str">
        <f>情報記入シート!E8</f>
        <v>旭森</v>
      </c>
      <c r="F30" s="352"/>
      <c r="G30" s="101"/>
      <c r="H30" s="99" t="s">
        <v>43</v>
      </c>
      <c r="I30" s="103"/>
      <c r="J30" s="353" t="str">
        <f>情報記入シート!E14</f>
        <v>愛知</v>
      </c>
      <c r="K30" s="354"/>
      <c r="L30" s="355" t="str">
        <f>J31</f>
        <v>ﾌﾟﾗｲﾏﾘｰB</v>
      </c>
      <c r="M30" s="356"/>
    </row>
    <row r="31" spans="1:22" x14ac:dyDescent="0.4">
      <c r="A31" s="25">
        <v>70</v>
      </c>
      <c r="B31" s="348" t="s">
        <v>33</v>
      </c>
      <c r="C31" s="349"/>
      <c r="D31" s="350"/>
      <c r="E31" s="351" t="str">
        <f>情報記入シート!E10</f>
        <v>P＆K</v>
      </c>
      <c r="F31" s="352"/>
      <c r="G31" s="101"/>
      <c r="H31" s="99" t="s">
        <v>43</v>
      </c>
      <c r="I31" s="103"/>
      <c r="J31" s="353" t="str">
        <f>情報記入シート!E12</f>
        <v>ﾌﾟﾗｲﾏﾘｰB</v>
      </c>
      <c r="K31" s="354"/>
      <c r="L31" s="355" t="str">
        <f>E30</f>
        <v>旭森</v>
      </c>
      <c r="M31" s="356"/>
    </row>
    <row r="32" spans="1:22" x14ac:dyDescent="0.4">
      <c r="A32" s="25">
        <v>71</v>
      </c>
      <c r="B32" s="348" t="s">
        <v>34</v>
      </c>
      <c r="C32" s="349"/>
      <c r="D32" s="350"/>
      <c r="E32" s="355" t="str">
        <f>情報記入シート!E8</f>
        <v>旭森</v>
      </c>
      <c r="F32" s="357"/>
      <c r="G32" s="101"/>
      <c r="H32" s="99" t="s">
        <v>43</v>
      </c>
      <c r="I32" s="103"/>
      <c r="J32" s="353" t="str">
        <f>情報記入シート!E16</f>
        <v>彦根</v>
      </c>
      <c r="K32" s="354"/>
      <c r="L32" s="355" t="str">
        <f>E31</f>
        <v>P＆K</v>
      </c>
      <c r="M32" s="356"/>
    </row>
    <row r="33" spans="1:13" x14ac:dyDescent="0.4">
      <c r="A33" s="25">
        <v>72</v>
      </c>
      <c r="B33" s="348" t="s">
        <v>35</v>
      </c>
      <c r="C33" s="349"/>
      <c r="D33" s="350"/>
      <c r="E33" s="355" t="str">
        <f>情報記入シート!E10</f>
        <v>P＆K</v>
      </c>
      <c r="F33" s="357"/>
      <c r="G33" s="101"/>
      <c r="H33" s="99" t="s">
        <v>43</v>
      </c>
      <c r="I33" s="103"/>
      <c r="J33" s="358" t="str">
        <f>情報記入シート!E14</f>
        <v>愛知</v>
      </c>
      <c r="K33" s="359"/>
      <c r="L33" s="355" t="str">
        <f>J32</f>
        <v>彦根</v>
      </c>
      <c r="M33" s="356"/>
    </row>
    <row r="34" spans="1:13" x14ac:dyDescent="0.4">
      <c r="A34" s="25">
        <v>73</v>
      </c>
      <c r="B34" s="348" t="s">
        <v>83</v>
      </c>
      <c r="C34" s="349"/>
      <c r="D34" s="350"/>
      <c r="E34" s="355" t="str">
        <f>情報記入シート!E7</f>
        <v>金城</v>
      </c>
      <c r="F34" s="357"/>
      <c r="G34" s="101"/>
      <c r="H34" s="99" t="s">
        <v>43</v>
      </c>
      <c r="I34" s="103"/>
      <c r="J34" s="358" t="str">
        <f>情報記入シート!E12</f>
        <v>ﾌﾟﾗｲﾏﾘｰB</v>
      </c>
      <c r="K34" s="359"/>
      <c r="L34" s="355" t="str">
        <f>J33</f>
        <v>愛知</v>
      </c>
      <c r="M34" s="356"/>
    </row>
    <row r="35" spans="1:13" x14ac:dyDescent="0.4">
      <c r="A35" s="25">
        <v>74</v>
      </c>
      <c r="B35" s="348" t="s">
        <v>74</v>
      </c>
      <c r="C35" s="349"/>
      <c r="D35" s="350"/>
      <c r="E35" s="355" t="str">
        <f>情報記入シート!E10</f>
        <v>P＆K</v>
      </c>
      <c r="F35" s="357"/>
      <c r="G35" s="101"/>
      <c r="H35" s="99" t="s">
        <v>43</v>
      </c>
      <c r="I35" s="103"/>
      <c r="J35" s="358" t="str">
        <f>情報記入シート!E16</f>
        <v>彦根</v>
      </c>
      <c r="K35" s="359"/>
      <c r="L35" s="355" t="str">
        <f>J34</f>
        <v>ﾌﾟﾗｲﾏﾘｰB</v>
      </c>
      <c r="M35" s="356"/>
    </row>
    <row r="36" spans="1:13" x14ac:dyDescent="0.4">
      <c r="A36" s="25">
        <v>75</v>
      </c>
      <c r="B36" s="348" t="s">
        <v>75</v>
      </c>
      <c r="C36" s="349"/>
      <c r="D36" s="350"/>
      <c r="E36" s="355" t="str">
        <f>情報記入シート!E12</f>
        <v>ﾌﾟﾗｲﾏﾘｰB</v>
      </c>
      <c r="F36" s="357"/>
      <c r="G36" s="101"/>
      <c r="H36" s="99" t="s">
        <v>43</v>
      </c>
      <c r="I36" s="103"/>
      <c r="J36" s="353" t="str">
        <f>情報記入シート!E14</f>
        <v>愛知</v>
      </c>
      <c r="K36" s="354"/>
      <c r="L36" s="355" t="str">
        <f>J35</f>
        <v>彦根</v>
      </c>
      <c r="M36" s="356"/>
    </row>
    <row r="37" spans="1:13" ht="19.5" thickBot="1" x14ac:dyDescent="0.45">
      <c r="A37" s="26"/>
      <c r="B37" s="360"/>
      <c r="C37" s="361"/>
      <c r="D37" s="362"/>
      <c r="E37" s="379"/>
      <c r="F37" s="380"/>
      <c r="G37" s="102"/>
      <c r="H37" s="100"/>
      <c r="I37" s="35"/>
      <c r="J37" s="420"/>
      <c r="K37" s="366"/>
      <c r="L37" s="363"/>
      <c r="M37" s="367"/>
    </row>
    <row r="38" spans="1:13" ht="5.0999999999999996" customHeight="1" x14ac:dyDescent="0.4">
      <c r="A38" s="84"/>
      <c r="B38" s="84"/>
      <c r="C38" s="84"/>
      <c r="D38" s="84"/>
      <c r="E38" s="85"/>
      <c r="F38" s="85"/>
      <c r="G38" s="86"/>
      <c r="H38" s="87"/>
      <c r="I38" s="86"/>
      <c r="J38" s="87"/>
      <c r="K38" s="87"/>
      <c r="L38" s="87"/>
      <c r="M38" s="88"/>
    </row>
    <row r="39" spans="1:13" x14ac:dyDescent="0.4">
      <c r="A39" s="22" t="s">
        <v>30</v>
      </c>
      <c r="B39" s="89"/>
      <c r="C39" s="90"/>
      <c r="D39" s="91"/>
      <c r="E39" s="90"/>
      <c r="F39" s="90"/>
      <c r="G39" s="90"/>
      <c r="H39" s="90"/>
      <c r="I39" s="90"/>
      <c r="J39" s="90"/>
      <c r="K39" s="90"/>
      <c r="L39" s="90"/>
      <c r="M39" s="90"/>
    </row>
    <row r="40" spans="1:13" ht="5.0999999999999996" customHeight="1" x14ac:dyDescent="0.4">
      <c r="A40" s="22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3" x14ac:dyDescent="0.4">
      <c r="A41" s="22" t="s">
        <v>49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1:13" ht="5.0999999999999996" customHeight="1" x14ac:dyDescent="0.4">
      <c r="A42" s="22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1:13" x14ac:dyDescent="0.4">
      <c r="A43" s="22" t="s">
        <v>84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</row>
    <row r="44" spans="1:13" x14ac:dyDescent="0.4">
      <c r="A44" s="64"/>
      <c r="B44" s="65" t="s">
        <v>63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</sheetData>
  <sheetProtection sheet="1" objects="1" scenarios="1"/>
  <mergeCells count="73">
    <mergeCell ref="B24:D24"/>
    <mergeCell ref="B25:D25"/>
    <mergeCell ref="J24:K24"/>
    <mergeCell ref="L24:M24"/>
    <mergeCell ref="J25:K25"/>
    <mergeCell ref="L25:M25"/>
    <mergeCell ref="J35:K35"/>
    <mergeCell ref="L34:M34"/>
    <mergeCell ref="L35:M35"/>
    <mergeCell ref="E35:F35"/>
    <mergeCell ref="E24:F24"/>
    <mergeCell ref="E25:F25"/>
    <mergeCell ref="B37:D37"/>
    <mergeCell ref="E37:F37"/>
    <mergeCell ref="J37:K37"/>
    <mergeCell ref="L37:M37"/>
    <mergeCell ref="B33:D33"/>
    <mergeCell ref="E33:F33"/>
    <mergeCell ref="J33:K33"/>
    <mergeCell ref="L33:M33"/>
    <mergeCell ref="B36:D36"/>
    <mergeCell ref="E36:F36"/>
    <mergeCell ref="J36:K36"/>
    <mergeCell ref="L36:M36"/>
    <mergeCell ref="B34:D34"/>
    <mergeCell ref="B35:D35"/>
    <mergeCell ref="E34:F34"/>
    <mergeCell ref="J34:K34"/>
    <mergeCell ref="B31:D31"/>
    <mergeCell ref="E31:F31"/>
    <mergeCell ref="J31:K31"/>
    <mergeCell ref="L31:M31"/>
    <mergeCell ref="B32:D32"/>
    <mergeCell ref="E32:F32"/>
    <mergeCell ref="J32:K32"/>
    <mergeCell ref="L32:M32"/>
    <mergeCell ref="B29:D29"/>
    <mergeCell ref="E29:K29"/>
    <mergeCell ref="L29:M29"/>
    <mergeCell ref="B30:D30"/>
    <mergeCell ref="E30:F30"/>
    <mergeCell ref="J30:K30"/>
    <mergeCell ref="L30:M30"/>
    <mergeCell ref="B26:D26"/>
    <mergeCell ref="E26:F26"/>
    <mergeCell ref="J26:K26"/>
    <mergeCell ref="L26:M26"/>
    <mergeCell ref="B27:D27"/>
    <mergeCell ref="E27:F27"/>
    <mergeCell ref="J27:K27"/>
    <mergeCell ref="L27:M27"/>
    <mergeCell ref="B22:D22"/>
    <mergeCell ref="E22:F22"/>
    <mergeCell ref="J22:K22"/>
    <mergeCell ref="L22:M22"/>
    <mergeCell ref="B23:D23"/>
    <mergeCell ref="E23:F23"/>
    <mergeCell ref="J23:K23"/>
    <mergeCell ref="L23:M23"/>
    <mergeCell ref="B20:D20"/>
    <mergeCell ref="E20:F20"/>
    <mergeCell ref="J20:K20"/>
    <mergeCell ref="L20:M20"/>
    <mergeCell ref="B21:D21"/>
    <mergeCell ref="E21:F21"/>
    <mergeCell ref="J21:K21"/>
    <mergeCell ref="L21:M21"/>
    <mergeCell ref="L19:M19"/>
    <mergeCell ref="C1:H1"/>
    <mergeCell ref="C3:F3"/>
    <mergeCell ref="E17:F17"/>
    <mergeCell ref="B19:D19"/>
    <mergeCell ref="E19:K19"/>
  </mergeCells>
  <phoneticPr fontId="2"/>
  <pageMargins left="0.78740157480314965" right="0.59055118110236227" top="0.74803149606299213" bottom="0.74803149606299213" header="0.31496062992125984" footer="0.31496062992125984"/>
  <pageSetup paperSize="9" orientation="portrait" r:id="rId1"/>
  <ignoredErrors>
    <ignoredError sqref="C1" unlockedFormula="1"/>
    <ignoredError sqref="E22:F25 E31:F3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44"/>
  <sheetViews>
    <sheetView view="pageBreakPreview" zoomScaleNormal="100" zoomScaleSheetLayoutView="100" workbookViewId="0">
      <selection activeCell="C15" sqref="C15"/>
    </sheetView>
  </sheetViews>
  <sheetFormatPr defaultRowHeight="18.75" x14ac:dyDescent="0.4"/>
  <cols>
    <col min="1" max="13" width="6.125" customWidth="1"/>
  </cols>
  <sheetData>
    <row r="1" spans="1:13" x14ac:dyDescent="0.15">
      <c r="A1" s="74"/>
      <c r="B1" s="75"/>
      <c r="C1" s="339" t="str">
        <f>情報記入シート!B2</f>
        <v>北部U１０リーグ戦</v>
      </c>
      <c r="D1" s="339"/>
      <c r="E1" s="339"/>
      <c r="F1" s="339"/>
      <c r="G1" s="339"/>
      <c r="H1" s="339"/>
      <c r="I1" s="39" t="s">
        <v>55</v>
      </c>
      <c r="J1" s="74"/>
      <c r="K1" s="75"/>
      <c r="L1" s="75"/>
      <c r="M1" s="75"/>
    </row>
    <row r="2" spans="1:13" x14ac:dyDescent="0.4">
      <c r="A2" s="76"/>
      <c r="B2" s="77"/>
      <c r="C2" s="76"/>
      <c r="D2" s="78"/>
      <c r="E2" s="76"/>
      <c r="F2" s="76"/>
      <c r="G2" s="76"/>
      <c r="H2" s="76"/>
      <c r="I2" s="76"/>
      <c r="J2" s="79"/>
      <c r="K2" s="77"/>
      <c r="L2" s="77"/>
      <c r="M2" s="76"/>
    </row>
    <row r="3" spans="1:13" x14ac:dyDescent="0.4">
      <c r="A3" s="21" t="s">
        <v>45</v>
      </c>
      <c r="B3" s="21"/>
      <c r="C3" s="341" t="str">
        <f>情報記入シート!B35</f>
        <v>平成３１年　３月　３日（日）</v>
      </c>
      <c r="D3" s="341"/>
      <c r="E3" s="341"/>
      <c r="F3" s="341"/>
      <c r="G3" s="33"/>
      <c r="H3" s="21"/>
      <c r="I3" s="21"/>
      <c r="J3" s="21"/>
      <c r="K3" s="21"/>
      <c r="L3" s="21"/>
      <c r="M3" s="76"/>
    </row>
    <row r="4" spans="1:13" ht="5.0999999999999996" customHeight="1" x14ac:dyDescent="0.4">
      <c r="A4" s="21"/>
      <c r="B4" s="21"/>
      <c r="C4" s="30"/>
      <c r="D4" s="30"/>
      <c r="E4" s="30"/>
      <c r="F4" s="30"/>
      <c r="G4" s="33"/>
      <c r="H4" s="21"/>
      <c r="I4" s="21"/>
      <c r="J4" s="21"/>
      <c r="K4" s="21"/>
      <c r="L4" s="21"/>
      <c r="M4" s="76"/>
    </row>
    <row r="5" spans="1:13" x14ac:dyDescent="0.4">
      <c r="A5" s="21" t="s">
        <v>46</v>
      </c>
      <c r="B5" s="21"/>
      <c r="C5" s="49" t="str">
        <f>情報記入シート!B36</f>
        <v>会場未定</v>
      </c>
      <c r="D5" s="31"/>
      <c r="E5" s="31"/>
      <c r="F5" s="31"/>
      <c r="G5" s="21"/>
      <c r="H5" s="21"/>
      <c r="I5" s="21"/>
      <c r="J5" s="21"/>
      <c r="K5" s="21"/>
      <c r="L5" s="21"/>
      <c r="M5" s="76"/>
    </row>
    <row r="6" spans="1:13" ht="5.0999999999999996" customHeight="1" x14ac:dyDescent="0.4">
      <c r="A6" s="21"/>
      <c r="B6" s="21"/>
      <c r="C6" s="31"/>
      <c r="D6" s="31"/>
      <c r="E6" s="31"/>
      <c r="F6" s="31"/>
      <c r="G6" s="21"/>
      <c r="H6" s="21"/>
      <c r="I6" s="21"/>
      <c r="J6" s="21"/>
      <c r="K6" s="21"/>
      <c r="L6" s="21"/>
      <c r="M6" s="76"/>
    </row>
    <row r="7" spans="1:13" x14ac:dyDescent="0.15">
      <c r="A7" s="22" t="s">
        <v>25</v>
      </c>
      <c r="B7" s="23"/>
      <c r="C7" s="22" t="s">
        <v>37</v>
      </c>
      <c r="D7" s="23"/>
      <c r="E7" s="22"/>
      <c r="F7" s="22"/>
      <c r="G7" s="22"/>
      <c r="H7" s="22"/>
      <c r="I7" s="40"/>
      <c r="J7" s="22"/>
      <c r="K7" s="21"/>
      <c r="L7" s="21"/>
      <c r="M7" s="76"/>
    </row>
    <row r="8" spans="1:13" ht="5.0999999999999996" customHeight="1" x14ac:dyDescent="0.15">
      <c r="A8" s="22"/>
      <c r="B8" s="23"/>
      <c r="C8" s="22"/>
      <c r="D8" s="23"/>
      <c r="E8" s="22"/>
      <c r="F8" s="22"/>
      <c r="G8" s="22"/>
      <c r="H8" s="22"/>
      <c r="I8" s="40"/>
      <c r="J8" s="22"/>
      <c r="K8" s="21"/>
      <c r="L8" s="21"/>
      <c r="M8" s="76"/>
    </row>
    <row r="9" spans="1:13" x14ac:dyDescent="0.15">
      <c r="A9" s="22" t="s">
        <v>26</v>
      </c>
      <c r="B9" s="23"/>
      <c r="C9" s="22" t="s">
        <v>38</v>
      </c>
      <c r="D9" s="23"/>
      <c r="E9" s="21"/>
      <c r="F9" s="22" t="s">
        <v>42</v>
      </c>
      <c r="G9" s="22"/>
      <c r="H9" s="22"/>
      <c r="I9" s="40"/>
      <c r="J9" s="22"/>
      <c r="K9" s="21"/>
      <c r="L9" s="21"/>
      <c r="M9" s="76"/>
    </row>
    <row r="10" spans="1:13" x14ac:dyDescent="0.15">
      <c r="A10" s="22"/>
      <c r="B10" s="23"/>
      <c r="C10" s="22" t="s">
        <v>39</v>
      </c>
      <c r="D10" s="22"/>
      <c r="E10" s="22"/>
      <c r="F10" s="22"/>
      <c r="G10" s="22"/>
      <c r="H10" s="22"/>
      <c r="I10" s="40"/>
      <c r="J10" s="22"/>
      <c r="K10" s="21"/>
      <c r="L10" s="21"/>
      <c r="M10" s="76"/>
    </row>
    <row r="11" spans="1:13" ht="5.0999999999999996" customHeight="1" x14ac:dyDescent="0.15">
      <c r="A11" s="22"/>
      <c r="B11" s="23"/>
      <c r="C11" s="22"/>
      <c r="D11" s="22"/>
      <c r="E11" s="22"/>
      <c r="F11" s="22"/>
      <c r="G11" s="22"/>
      <c r="H11" s="22"/>
      <c r="I11" s="40"/>
      <c r="J11" s="22"/>
      <c r="K11" s="21"/>
      <c r="L11" s="21"/>
      <c r="M11" s="76"/>
    </row>
    <row r="12" spans="1:13" x14ac:dyDescent="0.15">
      <c r="A12" s="22" t="s">
        <v>27</v>
      </c>
      <c r="B12" s="23"/>
      <c r="C12" s="22" t="s">
        <v>40</v>
      </c>
      <c r="D12" s="23"/>
      <c r="E12" s="22"/>
      <c r="F12" s="22"/>
      <c r="G12" s="22"/>
      <c r="H12" s="22"/>
      <c r="I12" s="40"/>
      <c r="J12" s="22"/>
      <c r="K12" s="21"/>
      <c r="L12" s="21"/>
      <c r="M12" s="76"/>
    </row>
    <row r="13" spans="1:13" ht="5.0999999999999996" customHeight="1" x14ac:dyDescent="0.15">
      <c r="A13" s="22"/>
      <c r="B13" s="23"/>
      <c r="C13" s="22"/>
      <c r="D13" s="23"/>
      <c r="E13" s="22"/>
      <c r="F13" s="22"/>
      <c r="G13" s="22"/>
      <c r="H13" s="22"/>
      <c r="I13" s="40"/>
      <c r="J13" s="22"/>
      <c r="K13" s="21"/>
      <c r="L13" s="21"/>
      <c r="M13" s="76"/>
    </row>
    <row r="14" spans="1:13" x14ac:dyDescent="0.15">
      <c r="A14" s="23" t="s">
        <v>47</v>
      </c>
      <c r="B14" s="23"/>
      <c r="C14" s="22" t="s">
        <v>151</v>
      </c>
      <c r="D14" s="22"/>
      <c r="E14" s="22"/>
      <c r="F14" s="22"/>
      <c r="G14" s="22"/>
      <c r="H14" s="22"/>
      <c r="I14" s="40"/>
      <c r="J14" s="22"/>
      <c r="K14" s="21"/>
      <c r="L14" s="21"/>
      <c r="M14" s="76"/>
    </row>
    <row r="15" spans="1:13" ht="5.0999999999999996" customHeight="1" x14ac:dyDescent="0.15">
      <c r="A15" s="23"/>
      <c r="B15" s="23"/>
      <c r="C15" s="22"/>
      <c r="D15" s="22"/>
      <c r="E15" s="22"/>
      <c r="F15" s="22"/>
      <c r="G15" s="22"/>
      <c r="H15" s="22"/>
      <c r="I15" s="40"/>
      <c r="J15" s="22"/>
      <c r="K15" s="21"/>
      <c r="L15" s="21"/>
      <c r="M15" s="76"/>
    </row>
    <row r="16" spans="1:13" x14ac:dyDescent="0.15">
      <c r="A16" s="22" t="s">
        <v>28</v>
      </c>
      <c r="B16" s="23"/>
      <c r="C16" s="22" t="str">
        <f>情報記入シート!B37</f>
        <v>ﾌﾟﾗｲﾏﾘｰA</v>
      </c>
      <c r="D16" s="22"/>
      <c r="E16" s="22"/>
      <c r="F16" s="22"/>
      <c r="G16" s="22"/>
      <c r="H16" s="22"/>
      <c r="I16" s="40"/>
      <c r="J16" s="22"/>
      <c r="K16" s="21"/>
      <c r="L16" s="21"/>
      <c r="M16" s="76"/>
    </row>
    <row r="17" spans="1:22" ht="5.0999999999999996" customHeight="1" x14ac:dyDescent="0.15">
      <c r="A17" s="74"/>
      <c r="B17" s="77"/>
      <c r="C17" s="76"/>
      <c r="D17" s="74"/>
      <c r="E17" s="342"/>
      <c r="F17" s="342"/>
      <c r="G17" s="76"/>
      <c r="H17" s="76"/>
      <c r="I17" s="76"/>
      <c r="J17" s="76"/>
      <c r="K17" s="76"/>
      <c r="L17" s="76"/>
      <c r="M17" s="76"/>
    </row>
    <row r="18" spans="1:22" ht="18.75" customHeight="1" thickBot="1" x14ac:dyDescent="0.45">
      <c r="A18" s="76"/>
      <c r="B18" s="77"/>
      <c r="C18" s="76"/>
      <c r="D18" s="78"/>
      <c r="E18" s="76"/>
      <c r="F18" s="76"/>
      <c r="G18" s="76"/>
      <c r="H18" s="76"/>
      <c r="I18" s="76"/>
      <c r="J18" s="76"/>
      <c r="K18" s="76"/>
      <c r="L18" s="76"/>
      <c r="M18" s="76"/>
    </row>
    <row r="19" spans="1:22" x14ac:dyDescent="0.4">
      <c r="A19" s="24" t="s">
        <v>29</v>
      </c>
      <c r="B19" s="343" t="s">
        <v>31</v>
      </c>
      <c r="C19" s="344"/>
      <c r="D19" s="345"/>
      <c r="E19" s="346" t="s">
        <v>48</v>
      </c>
      <c r="F19" s="346"/>
      <c r="G19" s="346"/>
      <c r="H19" s="346"/>
      <c r="I19" s="346"/>
      <c r="J19" s="346"/>
      <c r="K19" s="346"/>
      <c r="L19" s="346" t="s">
        <v>44</v>
      </c>
      <c r="M19" s="347"/>
    </row>
    <row r="20" spans="1:22" x14ac:dyDescent="0.4">
      <c r="A20" s="25">
        <v>76</v>
      </c>
      <c r="B20" s="348" t="s">
        <v>32</v>
      </c>
      <c r="C20" s="349"/>
      <c r="D20" s="350"/>
      <c r="E20" s="351" t="str">
        <f>情報記入シート!E12</f>
        <v>ﾌﾟﾗｲﾏﾘｰB</v>
      </c>
      <c r="F20" s="352"/>
      <c r="G20" s="101"/>
      <c r="H20" s="56" t="s">
        <v>43</v>
      </c>
      <c r="I20" s="105"/>
      <c r="J20" s="353" t="str">
        <f>情報記入シート!E13</f>
        <v>亀山</v>
      </c>
      <c r="K20" s="354"/>
      <c r="L20" s="355" t="str">
        <f>J21</f>
        <v>豊栄</v>
      </c>
      <c r="M20" s="356"/>
      <c r="P20" t="s">
        <v>64</v>
      </c>
      <c r="Q20">
        <v>3</v>
      </c>
      <c r="R20" s="66">
        <v>5</v>
      </c>
      <c r="S20">
        <v>8</v>
      </c>
      <c r="U20">
        <v>4</v>
      </c>
      <c r="V20" s="66">
        <v>6</v>
      </c>
    </row>
    <row r="21" spans="1:22" x14ac:dyDescent="0.4">
      <c r="A21" s="25">
        <v>77</v>
      </c>
      <c r="B21" s="348" t="s">
        <v>33</v>
      </c>
      <c r="C21" s="349"/>
      <c r="D21" s="350"/>
      <c r="E21" s="351" t="str">
        <f>情報記入シート!E10</f>
        <v>P＆K</v>
      </c>
      <c r="F21" s="352"/>
      <c r="G21" s="101"/>
      <c r="H21" s="56" t="s">
        <v>43</v>
      </c>
      <c r="I21" s="103"/>
      <c r="J21" s="353" t="str">
        <f>情報記入シート!E15</f>
        <v>豊栄</v>
      </c>
      <c r="K21" s="354"/>
      <c r="L21" s="355" t="str">
        <f>E20</f>
        <v>ﾌﾟﾗｲﾏﾘｰB</v>
      </c>
      <c r="M21" s="356"/>
      <c r="P21" t="s">
        <v>65</v>
      </c>
      <c r="Q21">
        <v>3</v>
      </c>
      <c r="R21">
        <v>5</v>
      </c>
      <c r="S21">
        <v>7</v>
      </c>
      <c r="U21">
        <v>8</v>
      </c>
    </row>
    <row r="22" spans="1:22" x14ac:dyDescent="0.4">
      <c r="A22" s="25">
        <v>78</v>
      </c>
      <c r="B22" s="348" t="s">
        <v>34</v>
      </c>
      <c r="C22" s="349"/>
      <c r="D22" s="350"/>
      <c r="E22" s="355" t="str">
        <f>情報記入シート!E7</f>
        <v>金城</v>
      </c>
      <c r="F22" s="357"/>
      <c r="G22" s="101"/>
      <c r="H22" s="56" t="s">
        <v>43</v>
      </c>
      <c r="I22" s="103"/>
      <c r="J22" s="353" t="str">
        <f>情報記入シート!E8</f>
        <v>旭森</v>
      </c>
      <c r="K22" s="354"/>
      <c r="L22" s="355" t="str">
        <f>E21</f>
        <v>P＆K</v>
      </c>
      <c r="M22" s="356"/>
      <c r="P22" t="s">
        <v>66</v>
      </c>
      <c r="Q22" s="66">
        <v>2</v>
      </c>
      <c r="R22" s="66">
        <v>5</v>
      </c>
      <c r="S22" s="66">
        <v>7</v>
      </c>
      <c r="U22" s="66">
        <v>3</v>
      </c>
    </row>
    <row r="23" spans="1:22" x14ac:dyDescent="0.4">
      <c r="A23" s="25">
        <v>79</v>
      </c>
      <c r="B23" s="348" t="s">
        <v>35</v>
      </c>
      <c r="C23" s="349"/>
      <c r="D23" s="350"/>
      <c r="E23" s="355" t="str">
        <f>情報記入シート!E12</f>
        <v>ﾌﾟﾗｲﾏﾘｰB</v>
      </c>
      <c r="F23" s="357"/>
      <c r="G23" s="101"/>
      <c r="H23" s="56" t="s">
        <v>43</v>
      </c>
      <c r="I23" s="103"/>
      <c r="J23" s="358" t="str">
        <f>情報記入シート!E15</f>
        <v>豊栄</v>
      </c>
      <c r="K23" s="359"/>
      <c r="L23" s="355" t="str">
        <f>E22</f>
        <v>金城</v>
      </c>
      <c r="M23" s="356"/>
      <c r="P23" t="s">
        <v>67</v>
      </c>
      <c r="Q23">
        <v>2</v>
      </c>
      <c r="R23">
        <v>5</v>
      </c>
      <c r="S23">
        <v>8</v>
      </c>
      <c r="U23">
        <v>3</v>
      </c>
      <c r="V23">
        <v>6</v>
      </c>
    </row>
    <row r="24" spans="1:22" x14ac:dyDescent="0.4">
      <c r="A24" s="25">
        <v>80</v>
      </c>
      <c r="B24" s="348" t="s">
        <v>83</v>
      </c>
      <c r="C24" s="349"/>
      <c r="D24" s="350"/>
      <c r="E24" s="355" t="str">
        <f>情報記入シート!E8</f>
        <v>旭森</v>
      </c>
      <c r="F24" s="357"/>
      <c r="G24" s="101"/>
      <c r="H24" s="56" t="s">
        <v>43</v>
      </c>
      <c r="I24" s="103"/>
      <c r="J24" s="358" t="str">
        <f>情報記入シート!E10</f>
        <v>P＆K</v>
      </c>
      <c r="K24" s="359"/>
      <c r="L24" s="355" t="str">
        <f>E23</f>
        <v>ﾌﾟﾗｲﾏﾘｰB</v>
      </c>
      <c r="M24" s="356"/>
      <c r="P24" t="s">
        <v>68</v>
      </c>
      <c r="Q24" s="66">
        <v>1</v>
      </c>
      <c r="R24" s="66">
        <v>4</v>
      </c>
      <c r="S24" s="66">
        <v>7</v>
      </c>
      <c r="U24" s="66">
        <v>5</v>
      </c>
    </row>
    <row r="25" spans="1:22" x14ac:dyDescent="0.4">
      <c r="A25" s="25">
        <v>81</v>
      </c>
      <c r="B25" s="348" t="s">
        <v>74</v>
      </c>
      <c r="C25" s="349"/>
      <c r="D25" s="350"/>
      <c r="E25" s="355" t="str">
        <f>情報記入シート!E14</f>
        <v>愛知</v>
      </c>
      <c r="F25" s="357"/>
      <c r="G25" s="101"/>
      <c r="H25" s="56" t="s">
        <v>43</v>
      </c>
      <c r="I25" s="103"/>
      <c r="J25" s="358" t="str">
        <f>情報記入シート!E15</f>
        <v>豊栄</v>
      </c>
      <c r="K25" s="359"/>
      <c r="L25" s="355" t="str">
        <f>J24</f>
        <v>P＆K</v>
      </c>
      <c r="M25" s="356"/>
      <c r="P25" t="s">
        <v>69</v>
      </c>
      <c r="Q25">
        <v>1</v>
      </c>
      <c r="R25">
        <v>4</v>
      </c>
      <c r="S25">
        <v>7</v>
      </c>
      <c r="U25">
        <v>2</v>
      </c>
      <c r="V25">
        <v>5</v>
      </c>
    </row>
    <row r="26" spans="1:22" x14ac:dyDescent="0.4">
      <c r="A26" s="25">
        <v>82</v>
      </c>
      <c r="B26" s="348" t="s">
        <v>75</v>
      </c>
      <c r="C26" s="349"/>
      <c r="D26" s="350"/>
      <c r="E26" s="355" t="str">
        <f>情報記入シート!E8</f>
        <v>旭森</v>
      </c>
      <c r="F26" s="357"/>
      <c r="G26" s="101"/>
      <c r="H26" s="56" t="s">
        <v>43</v>
      </c>
      <c r="I26" s="103"/>
      <c r="J26" s="353" t="str">
        <f>情報記入シート!E12</f>
        <v>ﾌﾟﾗｲﾏﾘｰB</v>
      </c>
      <c r="K26" s="354"/>
      <c r="L26" s="355" t="str">
        <f>J25</f>
        <v>豊栄</v>
      </c>
      <c r="M26" s="356"/>
      <c r="P26" t="s">
        <v>70</v>
      </c>
      <c r="Q26">
        <v>1</v>
      </c>
      <c r="R26" s="66">
        <v>3</v>
      </c>
      <c r="S26" s="66">
        <v>6</v>
      </c>
      <c r="U26" s="66">
        <v>4</v>
      </c>
      <c r="V26" s="66">
        <v>8</v>
      </c>
    </row>
    <row r="27" spans="1:22" ht="19.5" thickBot="1" x14ac:dyDescent="0.45">
      <c r="A27" s="26">
        <v>83</v>
      </c>
      <c r="B27" s="360" t="s">
        <v>82</v>
      </c>
      <c r="C27" s="361"/>
      <c r="D27" s="362"/>
      <c r="E27" s="379" t="str">
        <f>情報記入シート!E7</f>
        <v>金城</v>
      </c>
      <c r="F27" s="380"/>
      <c r="G27" s="102"/>
      <c r="H27" s="58" t="s">
        <v>43</v>
      </c>
      <c r="I27" s="104"/>
      <c r="J27" s="365" t="str">
        <f>情報記入シート!E10</f>
        <v>P＆K</v>
      </c>
      <c r="K27" s="366"/>
      <c r="L27" s="363" t="str">
        <f>E26</f>
        <v>旭森</v>
      </c>
      <c r="M27" s="367"/>
      <c r="P27" t="s">
        <v>71</v>
      </c>
      <c r="Q27" s="66">
        <v>1</v>
      </c>
      <c r="R27" s="66">
        <v>3</v>
      </c>
      <c r="S27" s="63">
        <v>6</v>
      </c>
      <c r="U27" s="66">
        <v>2</v>
      </c>
    </row>
    <row r="28" spans="1:22" ht="18.75" customHeight="1" thickBot="1" x14ac:dyDescent="0.45">
      <c r="A28" s="27"/>
      <c r="B28" s="27"/>
      <c r="C28" s="27"/>
      <c r="D28" s="27"/>
      <c r="E28" s="32"/>
      <c r="F28" s="32"/>
      <c r="G28" s="36"/>
      <c r="H28" s="37"/>
      <c r="I28" s="36"/>
      <c r="J28" s="37"/>
      <c r="K28" s="37"/>
      <c r="L28" s="37"/>
      <c r="M28" s="37"/>
      <c r="P28" t="s">
        <v>72</v>
      </c>
      <c r="Q28">
        <v>2</v>
      </c>
      <c r="R28">
        <v>4</v>
      </c>
      <c r="S28">
        <v>6</v>
      </c>
      <c r="U28">
        <v>1</v>
      </c>
      <c r="V28">
        <v>7</v>
      </c>
    </row>
    <row r="29" spans="1:22" x14ac:dyDescent="0.4">
      <c r="A29" s="24" t="s">
        <v>29</v>
      </c>
      <c r="B29" s="343" t="s">
        <v>31</v>
      </c>
      <c r="C29" s="344"/>
      <c r="D29" s="345"/>
      <c r="E29" s="346" t="s">
        <v>41</v>
      </c>
      <c r="F29" s="346"/>
      <c r="G29" s="346"/>
      <c r="H29" s="346"/>
      <c r="I29" s="346"/>
      <c r="J29" s="346"/>
      <c r="K29" s="346"/>
      <c r="L29" s="346"/>
      <c r="M29" s="347"/>
      <c r="P29" t="s">
        <v>73</v>
      </c>
      <c r="Q29" s="66">
        <v>2</v>
      </c>
      <c r="R29" s="66">
        <v>4</v>
      </c>
      <c r="S29" s="66">
        <v>6</v>
      </c>
      <c r="U29" s="66">
        <v>1</v>
      </c>
      <c r="V29" s="66"/>
    </row>
    <row r="30" spans="1:22" x14ac:dyDescent="0.4">
      <c r="A30" s="25">
        <v>84</v>
      </c>
      <c r="B30" s="348" t="s">
        <v>32</v>
      </c>
      <c r="C30" s="349"/>
      <c r="D30" s="350"/>
      <c r="E30" s="351" t="str">
        <f>情報記入シート!E11</f>
        <v>多賀</v>
      </c>
      <c r="F30" s="352"/>
      <c r="G30" s="34"/>
      <c r="H30" s="99" t="s">
        <v>43</v>
      </c>
      <c r="I30" s="103"/>
      <c r="J30" s="353" t="str">
        <f>情報記入シート!E14</f>
        <v>愛知</v>
      </c>
      <c r="K30" s="354"/>
      <c r="L30" s="355" t="str">
        <f>J31</f>
        <v>彦根</v>
      </c>
      <c r="M30" s="356"/>
    </row>
    <row r="31" spans="1:22" x14ac:dyDescent="0.4">
      <c r="A31" s="25">
        <v>85</v>
      </c>
      <c r="B31" s="348" t="s">
        <v>33</v>
      </c>
      <c r="C31" s="349"/>
      <c r="D31" s="350"/>
      <c r="E31" s="351" t="str">
        <f>情報記入シート!E9</f>
        <v>ﾌﾟﾗｲﾏﾘｰA</v>
      </c>
      <c r="F31" s="352"/>
      <c r="G31" s="101"/>
      <c r="H31" s="99" t="s">
        <v>43</v>
      </c>
      <c r="I31" s="103"/>
      <c r="J31" s="353" t="str">
        <f>情報記入シート!E16</f>
        <v>彦根</v>
      </c>
      <c r="K31" s="354"/>
      <c r="L31" s="355" t="str">
        <f>J30</f>
        <v>愛知</v>
      </c>
      <c r="M31" s="356"/>
    </row>
    <row r="32" spans="1:22" x14ac:dyDescent="0.4">
      <c r="A32" s="25">
        <v>86</v>
      </c>
      <c r="B32" s="348" t="s">
        <v>34</v>
      </c>
      <c r="C32" s="349"/>
      <c r="D32" s="350"/>
      <c r="E32" s="355" t="str">
        <f>情報記入シート!E13</f>
        <v>亀山</v>
      </c>
      <c r="F32" s="357"/>
      <c r="G32" s="101"/>
      <c r="H32" s="99" t="s">
        <v>43</v>
      </c>
      <c r="I32" s="103"/>
      <c r="J32" s="353" t="str">
        <f>情報記入シート!E14</f>
        <v>愛知</v>
      </c>
      <c r="K32" s="354"/>
      <c r="L32" s="355" t="str">
        <f>E31</f>
        <v>ﾌﾟﾗｲﾏﾘｰA</v>
      </c>
      <c r="M32" s="356"/>
    </row>
    <row r="33" spans="1:13" x14ac:dyDescent="0.4">
      <c r="A33" s="25">
        <v>87</v>
      </c>
      <c r="B33" s="348" t="s">
        <v>35</v>
      </c>
      <c r="C33" s="349"/>
      <c r="D33" s="350"/>
      <c r="E33" s="355" t="str">
        <f>情報記入シート!E11</f>
        <v>多賀</v>
      </c>
      <c r="F33" s="357"/>
      <c r="G33" s="101"/>
      <c r="H33" s="99" t="s">
        <v>43</v>
      </c>
      <c r="I33" s="103"/>
      <c r="J33" s="358" t="str">
        <f>情報記入シート!E16</f>
        <v>彦根</v>
      </c>
      <c r="K33" s="359"/>
      <c r="L33" s="355" t="str">
        <f>E32</f>
        <v>亀山</v>
      </c>
      <c r="M33" s="356"/>
    </row>
    <row r="34" spans="1:13" x14ac:dyDescent="0.4">
      <c r="A34" s="25">
        <v>88</v>
      </c>
      <c r="B34" s="348" t="s">
        <v>83</v>
      </c>
      <c r="C34" s="349"/>
      <c r="D34" s="350"/>
      <c r="E34" s="355" t="str">
        <f>情報記入シート!E7</f>
        <v>金城</v>
      </c>
      <c r="F34" s="357"/>
      <c r="G34" s="101"/>
      <c r="H34" s="99" t="s">
        <v>43</v>
      </c>
      <c r="I34" s="103"/>
      <c r="J34" s="358" t="str">
        <f>情報記入シート!E9</f>
        <v>ﾌﾟﾗｲﾏﾘｰA</v>
      </c>
      <c r="K34" s="359"/>
      <c r="L34" s="355" t="str">
        <f>E33</f>
        <v>多賀</v>
      </c>
      <c r="M34" s="356"/>
    </row>
    <row r="35" spans="1:13" x14ac:dyDescent="0.4">
      <c r="A35" s="25">
        <v>89</v>
      </c>
      <c r="B35" s="348" t="s">
        <v>74</v>
      </c>
      <c r="C35" s="349"/>
      <c r="D35" s="350"/>
      <c r="E35" s="355" t="str">
        <f>情報記入シート!E13</f>
        <v>亀山</v>
      </c>
      <c r="F35" s="357"/>
      <c r="G35" s="101"/>
      <c r="H35" s="99" t="s">
        <v>43</v>
      </c>
      <c r="I35" s="103"/>
      <c r="J35" s="358" t="str">
        <f>情報記入シート!E16</f>
        <v>彦根</v>
      </c>
      <c r="K35" s="359"/>
      <c r="L35" s="355" t="str">
        <f>E34</f>
        <v>金城</v>
      </c>
      <c r="M35" s="356"/>
    </row>
    <row r="36" spans="1:13" x14ac:dyDescent="0.4">
      <c r="A36" s="25">
        <v>90</v>
      </c>
      <c r="B36" s="348" t="s">
        <v>75</v>
      </c>
      <c r="C36" s="349"/>
      <c r="D36" s="350"/>
      <c r="E36" s="355" t="str">
        <f>情報記入シート!E9</f>
        <v>ﾌﾟﾗｲﾏﾘｰA</v>
      </c>
      <c r="F36" s="357"/>
      <c r="G36" s="101"/>
      <c r="H36" s="99" t="s">
        <v>43</v>
      </c>
      <c r="I36" s="103"/>
      <c r="J36" s="353" t="str">
        <f>情報記入シート!E11</f>
        <v>多賀</v>
      </c>
      <c r="K36" s="354"/>
      <c r="L36" s="355" t="str">
        <f>E35</f>
        <v>亀山</v>
      </c>
      <c r="M36" s="356"/>
    </row>
    <row r="37" spans="1:13" ht="19.5" thickBot="1" x14ac:dyDescent="0.45">
      <c r="A37" s="26"/>
      <c r="B37" s="360"/>
      <c r="C37" s="361"/>
      <c r="D37" s="362"/>
      <c r="E37" s="379"/>
      <c r="F37" s="380"/>
      <c r="G37" s="35"/>
      <c r="H37" s="100"/>
      <c r="I37" s="104"/>
      <c r="J37" s="365"/>
      <c r="K37" s="366"/>
      <c r="L37" s="363"/>
      <c r="M37" s="367"/>
    </row>
    <row r="38" spans="1:13" ht="5.0999999999999996" customHeight="1" x14ac:dyDescent="0.4">
      <c r="A38" s="84"/>
      <c r="B38" s="84"/>
      <c r="C38" s="84"/>
      <c r="D38" s="84"/>
      <c r="E38" s="85"/>
      <c r="F38" s="85"/>
      <c r="G38" s="86"/>
      <c r="H38" s="87"/>
      <c r="I38" s="86"/>
      <c r="J38" s="87"/>
      <c r="K38" s="87"/>
      <c r="L38" s="87"/>
      <c r="M38" s="88"/>
    </row>
    <row r="39" spans="1:13" x14ac:dyDescent="0.4">
      <c r="A39" s="22" t="s">
        <v>30</v>
      </c>
      <c r="B39" s="89"/>
      <c r="C39" s="90"/>
      <c r="D39" s="91"/>
      <c r="E39" s="90"/>
      <c r="F39" s="90"/>
      <c r="G39" s="90"/>
      <c r="H39" s="90"/>
      <c r="I39" s="90"/>
      <c r="J39" s="90"/>
      <c r="K39" s="90"/>
      <c r="L39" s="90"/>
      <c r="M39" s="90"/>
    </row>
    <row r="40" spans="1:13" ht="5.0999999999999996" customHeight="1" x14ac:dyDescent="0.4">
      <c r="A40" s="22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3" x14ac:dyDescent="0.4">
      <c r="A41" s="22" t="s">
        <v>49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1:13" ht="5.0999999999999996" customHeight="1" x14ac:dyDescent="0.4">
      <c r="A42" s="22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1:13" x14ac:dyDescent="0.4">
      <c r="A43" s="22" t="s">
        <v>62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</row>
    <row r="44" spans="1:13" x14ac:dyDescent="0.4">
      <c r="A44" s="64"/>
      <c r="B44" s="65" t="s">
        <v>63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</sheetData>
  <sheetProtection sheet="1" objects="1" scenarios="1"/>
  <mergeCells count="73">
    <mergeCell ref="B24:D24"/>
    <mergeCell ref="B25:D25"/>
    <mergeCell ref="J34:K34"/>
    <mergeCell ref="J35:K35"/>
    <mergeCell ref="L34:M34"/>
    <mergeCell ref="L35:M35"/>
    <mergeCell ref="E24:F24"/>
    <mergeCell ref="E25:F25"/>
    <mergeCell ref="J24:K24"/>
    <mergeCell ref="J25:K25"/>
    <mergeCell ref="L24:M24"/>
    <mergeCell ref="L25:M25"/>
    <mergeCell ref="B31:D31"/>
    <mergeCell ref="E31:F31"/>
    <mergeCell ref="J31:K31"/>
    <mergeCell ref="L31:M31"/>
    <mergeCell ref="B37:D37"/>
    <mergeCell ref="E37:F37"/>
    <mergeCell ref="J37:K37"/>
    <mergeCell ref="L37:M37"/>
    <mergeCell ref="B33:D33"/>
    <mergeCell ref="E33:F33"/>
    <mergeCell ref="J33:K33"/>
    <mergeCell ref="L33:M33"/>
    <mergeCell ref="B36:D36"/>
    <mergeCell ref="E36:F36"/>
    <mergeCell ref="J36:K36"/>
    <mergeCell ref="L36:M36"/>
    <mergeCell ref="B34:D34"/>
    <mergeCell ref="B35:D35"/>
    <mergeCell ref="E34:F34"/>
    <mergeCell ref="E35:F35"/>
    <mergeCell ref="B32:D32"/>
    <mergeCell ref="E32:F32"/>
    <mergeCell ref="J32:K32"/>
    <mergeCell ref="L32:M32"/>
    <mergeCell ref="B29:D29"/>
    <mergeCell ref="E29:K29"/>
    <mergeCell ref="L29:M29"/>
    <mergeCell ref="B30:D30"/>
    <mergeCell ref="E30:F30"/>
    <mergeCell ref="J30:K30"/>
    <mergeCell ref="L30:M30"/>
    <mergeCell ref="B26:D26"/>
    <mergeCell ref="E26:F26"/>
    <mergeCell ref="J26:K26"/>
    <mergeCell ref="L26:M26"/>
    <mergeCell ref="B27:D27"/>
    <mergeCell ref="E27:F27"/>
    <mergeCell ref="J27:K27"/>
    <mergeCell ref="L27:M27"/>
    <mergeCell ref="B22:D22"/>
    <mergeCell ref="E22:F22"/>
    <mergeCell ref="J22:K22"/>
    <mergeCell ref="L22:M22"/>
    <mergeCell ref="B23:D23"/>
    <mergeCell ref="E23:F23"/>
    <mergeCell ref="J23:K23"/>
    <mergeCell ref="L23:M23"/>
    <mergeCell ref="B20:D20"/>
    <mergeCell ref="E20:F20"/>
    <mergeCell ref="J20:K20"/>
    <mergeCell ref="L20:M20"/>
    <mergeCell ref="B21:D21"/>
    <mergeCell ref="E21:F21"/>
    <mergeCell ref="J21:K21"/>
    <mergeCell ref="L21:M21"/>
    <mergeCell ref="L19:M19"/>
    <mergeCell ref="C1:H1"/>
    <mergeCell ref="C3:F3"/>
    <mergeCell ref="E17:F17"/>
    <mergeCell ref="B19:D19"/>
    <mergeCell ref="E19:K19"/>
  </mergeCells>
  <phoneticPr fontId="2"/>
  <pageMargins left="0.78740157480314965" right="0.39370078740157483" top="0.74803149606299213" bottom="0.74803149606299213" header="0.31496062992125984" footer="0.31496062992125984"/>
  <pageSetup paperSize="9" orientation="portrait" r:id="rId1"/>
  <ignoredErrors>
    <ignoredError sqref="C1" unlockedFormula="1"/>
    <ignoredError sqref="J31:K34 E25 J22:K2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K306"/>
  <sheetViews>
    <sheetView view="pageBreakPreview" topLeftCell="M1" zoomScale="80" zoomScaleNormal="82" zoomScaleSheetLayoutView="80" workbookViewId="0">
      <selection activeCell="BE10" sqref="BE10"/>
    </sheetView>
  </sheetViews>
  <sheetFormatPr defaultRowHeight="18.75" x14ac:dyDescent="0.4"/>
  <cols>
    <col min="1" max="1" width="0.875" customWidth="1"/>
    <col min="2" max="13" width="2.125" customWidth="1"/>
    <col min="14" max="14" width="2.375" customWidth="1"/>
    <col min="15" max="26" width="2.125" customWidth="1"/>
    <col min="27" max="28" width="2.625" customWidth="1"/>
    <col min="29" max="40" width="2.125" customWidth="1"/>
    <col min="41" max="41" width="2.375" customWidth="1"/>
    <col min="42" max="53" width="2.125" customWidth="1"/>
  </cols>
  <sheetData>
    <row r="1" spans="1:63" ht="14.1" customHeight="1" x14ac:dyDescent="0.4">
      <c r="A1" s="173"/>
      <c r="B1" s="508" t="s">
        <v>97</v>
      </c>
      <c r="C1" s="509"/>
      <c r="D1" s="509"/>
      <c r="E1" s="509"/>
      <c r="F1" s="509"/>
      <c r="G1" s="509"/>
      <c r="H1" s="509"/>
      <c r="I1" s="509"/>
      <c r="J1" s="510"/>
      <c r="K1" s="511" t="s">
        <v>98</v>
      </c>
      <c r="L1" s="479"/>
      <c r="M1" s="479"/>
      <c r="N1" s="479"/>
      <c r="O1" s="517" t="str">
        <f>BE3</f>
        <v>北部 U10リーグ戦 第４節</v>
      </c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9"/>
      <c r="AA1" s="173"/>
      <c r="AB1" s="174"/>
      <c r="AC1" s="508" t="s">
        <v>97</v>
      </c>
      <c r="AD1" s="509"/>
      <c r="AE1" s="509"/>
      <c r="AF1" s="509"/>
      <c r="AG1" s="509"/>
      <c r="AH1" s="509"/>
      <c r="AI1" s="509"/>
      <c r="AJ1" s="509"/>
      <c r="AK1" s="510"/>
      <c r="AL1" s="511" t="s">
        <v>98</v>
      </c>
      <c r="AM1" s="479"/>
      <c r="AN1" s="479"/>
      <c r="AO1" s="479"/>
      <c r="AP1" s="517" t="str">
        <f>O1</f>
        <v>北部 U10リーグ戦 第４節</v>
      </c>
      <c r="AQ1" s="518"/>
      <c r="AR1" s="518"/>
      <c r="AS1" s="518"/>
      <c r="AT1" s="518"/>
      <c r="AU1" s="518"/>
      <c r="AV1" s="518"/>
      <c r="AW1" s="518"/>
      <c r="AX1" s="518"/>
      <c r="AY1" s="518"/>
      <c r="AZ1" s="518"/>
      <c r="BA1" s="519"/>
      <c r="BD1" s="235" t="s">
        <v>125</v>
      </c>
      <c r="BE1" s="235"/>
      <c r="BF1" s="235"/>
      <c r="BG1" s="235"/>
      <c r="BH1" s="235"/>
      <c r="BI1" s="235"/>
    </row>
    <row r="2" spans="1:63" ht="14.1" customHeight="1" x14ac:dyDescent="0.4">
      <c r="A2" s="173"/>
      <c r="B2" s="501" t="str">
        <f>BE5</f>
        <v>H30年 12月24日</v>
      </c>
      <c r="C2" s="502"/>
      <c r="D2" s="502"/>
      <c r="E2" s="502"/>
      <c r="F2" s="502"/>
      <c r="G2" s="502"/>
      <c r="H2" s="502"/>
      <c r="I2" s="502"/>
      <c r="J2" s="503"/>
      <c r="K2" s="504" t="s">
        <v>99</v>
      </c>
      <c r="L2" s="480"/>
      <c r="M2" s="480"/>
      <c r="N2" s="480"/>
      <c r="O2" s="421" t="str">
        <f>BE8</f>
        <v>荒神山 A１ｺｰﾄ</v>
      </c>
      <c r="P2" s="422"/>
      <c r="Q2" s="422"/>
      <c r="R2" s="422"/>
      <c r="S2" s="422"/>
      <c r="T2" s="176" t="s">
        <v>100</v>
      </c>
      <c r="U2" s="176"/>
      <c r="V2" s="176"/>
      <c r="W2" s="176" t="str">
        <f>BG10</f>
        <v>ﾌﾟﾗｲﾏﾘｰB</v>
      </c>
      <c r="X2" s="176"/>
      <c r="Y2" s="176"/>
      <c r="Z2" s="177"/>
      <c r="AA2" s="178"/>
      <c r="AB2" s="179"/>
      <c r="AC2" s="501" t="str">
        <f>B2</f>
        <v>H30年 12月24日</v>
      </c>
      <c r="AD2" s="502"/>
      <c r="AE2" s="502"/>
      <c r="AF2" s="502"/>
      <c r="AG2" s="502"/>
      <c r="AH2" s="502"/>
      <c r="AI2" s="502"/>
      <c r="AJ2" s="502"/>
      <c r="AK2" s="503"/>
      <c r="AL2" s="504" t="s">
        <v>99</v>
      </c>
      <c r="AM2" s="480"/>
      <c r="AN2" s="480"/>
      <c r="AO2" s="480"/>
      <c r="AP2" s="421" t="str">
        <f>BI8</f>
        <v>荒神山 A２ｺｰﾄ</v>
      </c>
      <c r="AQ2" s="422"/>
      <c r="AR2" s="422"/>
      <c r="AS2" s="422"/>
      <c r="AT2" s="422"/>
      <c r="AU2" s="176" t="s">
        <v>100</v>
      </c>
      <c r="AV2" s="176"/>
      <c r="AW2" s="176"/>
      <c r="AX2" s="176" t="str">
        <f>BK10</f>
        <v>亀山</v>
      </c>
      <c r="AY2" s="176"/>
      <c r="AZ2" s="176"/>
      <c r="BA2" s="177"/>
      <c r="BD2" s="235"/>
      <c r="BE2" s="235"/>
      <c r="BF2" s="235"/>
      <c r="BG2" s="235"/>
      <c r="BH2" s="235"/>
      <c r="BI2" s="235"/>
    </row>
    <row r="3" spans="1:63" ht="12.6" customHeight="1" thickBot="1" x14ac:dyDescent="0.45">
      <c r="A3" s="173"/>
      <c r="B3" s="505" t="s">
        <v>101</v>
      </c>
      <c r="C3" s="506"/>
      <c r="D3" s="506"/>
      <c r="E3" s="507"/>
      <c r="F3" s="489" t="str">
        <f>BD10</f>
        <v>9：00～</v>
      </c>
      <c r="G3" s="489"/>
      <c r="H3" s="489"/>
      <c r="I3" s="489"/>
      <c r="J3" s="490"/>
      <c r="K3" s="491" t="s">
        <v>102</v>
      </c>
      <c r="L3" s="492"/>
      <c r="M3" s="492"/>
      <c r="N3" s="492"/>
      <c r="O3" s="492"/>
      <c r="P3" s="493"/>
      <c r="Q3" s="494" t="s">
        <v>103</v>
      </c>
      <c r="R3" s="495"/>
      <c r="S3" s="496"/>
      <c r="T3" s="497" t="s">
        <v>104</v>
      </c>
      <c r="U3" s="497"/>
      <c r="V3" s="497"/>
      <c r="W3" s="497"/>
      <c r="X3" s="497"/>
      <c r="Y3" s="497"/>
      <c r="Z3" s="498"/>
      <c r="AA3" s="178"/>
      <c r="AB3" s="179"/>
      <c r="AC3" s="505" t="s">
        <v>101</v>
      </c>
      <c r="AD3" s="506"/>
      <c r="AE3" s="506"/>
      <c r="AF3" s="507"/>
      <c r="AG3" s="489" t="str">
        <f>BD10</f>
        <v>9：00～</v>
      </c>
      <c r="AH3" s="489"/>
      <c r="AI3" s="489"/>
      <c r="AJ3" s="489"/>
      <c r="AK3" s="490"/>
      <c r="AL3" s="491" t="s">
        <v>102</v>
      </c>
      <c r="AM3" s="492"/>
      <c r="AN3" s="492"/>
      <c r="AO3" s="492"/>
      <c r="AP3" s="492"/>
      <c r="AQ3" s="493"/>
      <c r="AR3" s="494" t="s">
        <v>103</v>
      </c>
      <c r="AS3" s="495"/>
      <c r="AT3" s="496"/>
      <c r="AU3" s="497" t="s">
        <v>104</v>
      </c>
      <c r="AV3" s="497"/>
      <c r="AW3" s="497"/>
      <c r="AX3" s="497"/>
      <c r="AY3" s="497"/>
      <c r="AZ3" s="497"/>
      <c r="BA3" s="498"/>
      <c r="BD3" s="235" t="s">
        <v>115</v>
      </c>
      <c r="BE3" s="235" t="s">
        <v>157</v>
      </c>
      <c r="BF3" s="235"/>
      <c r="BG3" s="235"/>
      <c r="BH3" s="235"/>
      <c r="BI3" s="235"/>
    </row>
    <row r="4" spans="1:63" ht="12.6" customHeight="1" x14ac:dyDescent="0.4">
      <c r="A4" s="173"/>
      <c r="B4" s="499" t="s">
        <v>105</v>
      </c>
      <c r="C4" s="479"/>
      <c r="D4" s="479"/>
      <c r="E4" s="500"/>
      <c r="F4" s="472" t="str">
        <f>BE10</f>
        <v>ﾌﾟﾗｲﾏﾘｰA</v>
      </c>
      <c r="G4" s="473"/>
      <c r="H4" s="473"/>
      <c r="I4" s="473"/>
      <c r="J4" s="473"/>
      <c r="K4" s="473"/>
      <c r="L4" s="474"/>
      <c r="M4" s="478" t="s">
        <v>106</v>
      </c>
      <c r="N4" s="479"/>
      <c r="O4" s="479"/>
      <c r="P4" s="481" t="str">
        <f>BF10</f>
        <v>J＆P＆K</v>
      </c>
      <c r="Q4" s="473"/>
      <c r="R4" s="473"/>
      <c r="S4" s="473"/>
      <c r="T4" s="473"/>
      <c r="U4" s="473"/>
      <c r="V4" s="482"/>
      <c r="W4" s="485" t="s">
        <v>105</v>
      </c>
      <c r="X4" s="479"/>
      <c r="Y4" s="479"/>
      <c r="Z4" s="486"/>
      <c r="AA4" s="178"/>
      <c r="AB4" s="179"/>
      <c r="AC4" s="499" t="s">
        <v>105</v>
      </c>
      <c r="AD4" s="479"/>
      <c r="AE4" s="479"/>
      <c r="AF4" s="500"/>
      <c r="AG4" s="472" t="str">
        <f>BI10</f>
        <v>旭森</v>
      </c>
      <c r="AH4" s="473"/>
      <c r="AI4" s="473"/>
      <c r="AJ4" s="473"/>
      <c r="AK4" s="473"/>
      <c r="AL4" s="473"/>
      <c r="AM4" s="474"/>
      <c r="AN4" s="478" t="s">
        <v>106</v>
      </c>
      <c r="AO4" s="479"/>
      <c r="AP4" s="479"/>
      <c r="AQ4" s="481" t="str">
        <f>BJ10</f>
        <v>多賀</v>
      </c>
      <c r="AR4" s="473"/>
      <c r="AS4" s="473"/>
      <c r="AT4" s="473"/>
      <c r="AU4" s="473"/>
      <c r="AV4" s="473"/>
      <c r="AW4" s="482"/>
      <c r="AX4" s="485" t="s">
        <v>105</v>
      </c>
      <c r="AY4" s="479"/>
      <c r="AZ4" s="479"/>
      <c r="BA4" s="486"/>
      <c r="BD4" s="235"/>
      <c r="BE4" s="235"/>
      <c r="BF4" s="235"/>
      <c r="BG4" s="235"/>
      <c r="BH4" s="235"/>
      <c r="BI4" s="235"/>
    </row>
    <row r="5" spans="1:63" ht="12.6" customHeight="1" x14ac:dyDescent="0.4">
      <c r="A5" s="173"/>
      <c r="B5" s="487" t="s">
        <v>107</v>
      </c>
      <c r="C5" s="469"/>
      <c r="D5" s="469" t="s">
        <v>108</v>
      </c>
      <c r="E5" s="488"/>
      <c r="F5" s="475"/>
      <c r="G5" s="476"/>
      <c r="H5" s="476"/>
      <c r="I5" s="476"/>
      <c r="J5" s="476"/>
      <c r="K5" s="476"/>
      <c r="L5" s="477"/>
      <c r="M5" s="480"/>
      <c r="N5" s="480"/>
      <c r="O5" s="480"/>
      <c r="P5" s="483"/>
      <c r="Q5" s="476"/>
      <c r="R5" s="476"/>
      <c r="S5" s="476"/>
      <c r="T5" s="476"/>
      <c r="U5" s="476"/>
      <c r="V5" s="484"/>
      <c r="W5" s="468" t="s">
        <v>107</v>
      </c>
      <c r="X5" s="469"/>
      <c r="Y5" s="469" t="s">
        <v>108</v>
      </c>
      <c r="Z5" s="470"/>
      <c r="AA5" s="178"/>
      <c r="AB5" s="179"/>
      <c r="AC5" s="487" t="s">
        <v>107</v>
      </c>
      <c r="AD5" s="469"/>
      <c r="AE5" s="469" t="s">
        <v>108</v>
      </c>
      <c r="AF5" s="488"/>
      <c r="AG5" s="475"/>
      <c r="AH5" s="476"/>
      <c r="AI5" s="476"/>
      <c r="AJ5" s="476"/>
      <c r="AK5" s="476"/>
      <c r="AL5" s="476"/>
      <c r="AM5" s="477"/>
      <c r="AN5" s="480"/>
      <c r="AO5" s="480"/>
      <c r="AP5" s="480"/>
      <c r="AQ5" s="483"/>
      <c r="AR5" s="476"/>
      <c r="AS5" s="476"/>
      <c r="AT5" s="476"/>
      <c r="AU5" s="476"/>
      <c r="AV5" s="476"/>
      <c r="AW5" s="484"/>
      <c r="AX5" s="468" t="s">
        <v>107</v>
      </c>
      <c r="AY5" s="469"/>
      <c r="AZ5" s="469" t="s">
        <v>108</v>
      </c>
      <c r="BA5" s="470"/>
      <c r="BD5" s="235" t="s">
        <v>114</v>
      </c>
      <c r="BE5" s="235" t="s">
        <v>165</v>
      </c>
      <c r="BF5" s="235"/>
      <c r="BG5" s="235"/>
      <c r="BH5" s="235"/>
      <c r="BI5" s="235"/>
    </row>
    <row r="6" spans="1:63" ht="12.6" customHeight="1" x14ac:dyDescent="0.4">
      <c r="A6" s="173"/>
      <c r="B6" s="471"/>
      <c r="C6" s="457"/>
      <c r="D6" s="457"/>
      <c r="E6" s="460"/>
      <c r="F6" s="461" t="s">
        <v>109</v>
      </c>
      <c r="G6" s="462"/>
      <c r="H6" s="462"/>
      <c r="I6" s="462"/>
      <c r="J6" s="462"/>
      <c r="K6" s="463"/>
      <c r="L6" s="180"/>
      <c r="M6" s="464" t="s">
        <v>110</v>
      </c>
      <c r="N6" s="464"/>
      <c r="O6" s="464"/>
      <c r="P6" s="181"/>
      <c r="Q6" s="461" t="s">
        <v>109</v>
      </c>
      <c r="R6" s="462"/>
      <c r="S6" s="462"/>
      <c r="T6" s="462"/>
      <c r="U6" s="462"/>
      <c r="V6" s="465"/>
      <c r="W6" s="466"/>
      <c r="X6" s="457"/>
      <c r="Y6" s="457"/>
      <c r="Z6" s="467"/>
      <c r="AA6" s="178"/>
      <c r="AB6" s="179"/>
      <c r="AC6" s="471"/>
      <c r="AD6" s="457"/>
      <c r="AE6" s="457"/>
      <c r="AF6" s="460"/>
      <c r="AG6" s="461" t="s">
        <v>109</v>
      </c>
      <c r="AH6" s="462"/>
      <c r="AI6" s="462"/>
      <c r="AJ6" s="462"/>
      <c r="AK6" s="462"/>
      <c r="AL6" s="463"/>
      <c r="AM6" s="180"/>
      <c r="AN6" s="464" t="s">
        <v>110</v>
      </c>
      <c r="AO6" s="464"/>
      <c r="AP6" s="464"/>
      <c r="AQ6" s="181"/>
      <c r="AR6" s="461" t="s">
        <v>109</v>
      </c>
      <c r="AS6" s="462"/>
      <c r="AT6" s="462"/>
      <c r="AU6" s="462"/>
      <c r="AV6" s="462"/>
      <c r="AW6" s="465"/>
      <c r="AX6" s="466"/>
      <c r="AY6" s="457"/>
      <c r="AZ6" s="457"/>
      <c r="BA6" s="467"/>
      <c r="BD6" s="235"/>
      <c r="BE6" s="235"/>
      <c r="BF6" s="235"/>
      <c r="BG6" s="235"/>
      <c r="BH6" s="235"/>
      <c r="BI6" s="235"/>
    </row>
    <row r="7" spans="1:63" ht="12.6" customHeight="1" x14ac:dyDescent="0.4">
      <c r="A7" s="173"/>
      <c r="B7" s="432"/>
      <c r="C7" s="425"/>
      <c r="D7" s="425"/>
      <c r="E7" s="433"/>
      <c r="F7" s="456"/>
      <c r="G7" s="457"/>
      <c r="H7" s="457"/>
      <c r="I7" s="457"/>
      <c r="J7" s="457"/>
      <c r="K7" s="457"/>
      <c r="L7" s="457"/>
      <c r="M7" s="458" t="s">
        <v>111</v>
      </c>
      <c r="N7" s="458"/>
      <c r="O7" s="458"/>
      <c r="P7" s="457"/>
      <c r="Q7" s="457"/>
      <c r="R7" s="457"/>
      <c r="S7" s="457"/>
      <c r="T7" s="457"/>
      <c r="U7" s="457"/>
      <c r="V7" s="459"/>
      <c r="W7" s="424"/>
      <c r="X7" s="425"/>
      <c r="Y7" s="425"/>
      <c r="Z7" s="426"/>
      <c r="AA7" s="178"/>
      <c r="AB7" s="179"/>
      <c r="AC7" s="432"/>
      <c r="AD7" s="425"/>
      <c r="AE7" s="425"/>
      <c r="AF7" s="433"/>
      <c r="AG7" s="456"/>
      <c r="AH7" s="457"/>
      <c r="AI7" s="457"/>
      <c r="AJ7" s="457"/>
      <c r="AK7" s="457"/>
      <c r="AL7" s="457"/>
      <c r="AM7" s="457"/>
      <c r="AN7" s="458" t="s">
        <v>111</v>
      </c>
      <c r="AO7" s="458"/>
      <c r="AP7" s="458"/>
      <c r="AQ7" s="457"/>
      <c r="AR7" s="457"/>
      <c r="AS7" s="457"/>
      <c r="AT7" s="457"/>
      <c r="AU7" s="457"/>
      <c r="AV7" s="457"/>
      <c r="AW7" s="459"/>
      <c r="AX7" s="424"/>
      <c r="AY7" s="425"/>
      <c r="AZ7" s="425"/>
      <c r="BA7" s="426"/>
      <c r="BD7" s="235"/>
      <c r="BE7" s="235"/>
      <c r="BF7" s="235"/>
      <c r="BG7" s="235"/>
      <c r="BH7" s="235"/>
      <c r="BI7" s="235"/>
    </row>
    <row r="8" spans="1:63" ht="12.6" customHeight="1" x14ac:dyDescent="0.4">
      <c r="A8" s="173"/>
      <c r="B8" s="432"/>
      <c r="C8" s="425"/>
      <c r="D8" s="425"/>
      <c r="E8" s="433"/>
      <c r="F8" s="452"/>
      <c r="G8" s="425"/>
      <c r="H8" s="425"/>
      <c r="I8" s="425"/>
      <c r="J8" s="425"/>
      <c r="K8" s="425"/>
      <c r="L8" s="425"/>
      <c r="M8" s="454"/>
      <c r="N8" s="454"/>
      <c r="O8" s="454"/>
      <c r="P8" s="425"/>
      <c r="Q8" s="425"/>
      <c r="R8" s="425"/>
      <c r="S8" s="425"/>
      <c r="T8" s="425"/>
      <c r="U8" s="425"/>
      <c r="V8" s="449"/>
      <c r="W8" s="424"/>
      <c r="X8" s="425"/>
      <c r="Y8" s="425"/>
      <c r="Z8" s="426"/>
      <c r="AA8" s="178"/>
      <c r="AB8" s="179"/>
      <c r="AC8" s="432"/>
      <c r="AD8" s="425"/>
      <c r="AE8" s="425"/>
      <c r="AF8" s="433"/>
      <c r="AG8" s="452"/>
      <c r="AH8" s="425"/>
      <c r="AI8" s="425"/>
      <c r="AJ8" s="425"/>
      <c r="AK8" s="425"/>
      <c r="AL8" s="425"/>
      <c r="AM8" s="425"/>
      <c r="AN8" s="454"/>
      <c r="AO8" s="454"/>
      <c r="AP8" s="454"/>
      <c r="AQ8" s="425"/>
      <c r="AR8" s="425"/>
      <c r="AS8" s="425"/>
      <c r="AT8" s="425"/>
      <c r="AU8" s="425"/>
      <c r="AV8" s="425"/>
      <c r="AW8" s="449"/>
      <c r="AX8" s="424"/>
      <c r="AY8" s="425"/>
      <c r="AZ8" s="425"/>
      <c r="BA8" s="426"/>
      <c r="BD8" s="235" t="s">
        <v>124</v>
      </c>
      <c r="BE8" s="423" t="s">
        <v>158</v>
      </c>
      <c r="BF8" s="423"/>
      <c r="BG8" s="235" t="s">
        <v>141</v>
      </c>
      <c r="BI8" s="236" t="s">
        <v>159</v>
      </c>
      <c r="BJ8" s="236"/>
      <c r="BK8" t="s">
        <v>141</v>
      </c>
    </row>
    <row r="9" spans="1:63" ht="12.6" customHeight="1" x14ac:dyDescent="0.4">
      <c r="A9" s="173"/>
      <c r="B9" s="432"/>
      <c r="C9" s="425"/>
      <c r="D9" s="425"/>
      <c r="E9" s="433"/>
      <c r="F9" s="452"/>
      <c r="G9" s="425"/>
      <c r="H9" s="425"/>
      <c r="I9" s="425"/>
      <c r="J9" s="425"/>
      <c r="K9" s="425"/>
      <c r="L9" s="425"/>
      <c r="M9" s="454"/>
      <c r="N9" s="454"/>
      <c r="O9" s="454"/>
      <c r="P9" s="425"/>
      <c r="Q9" s="425"/>
      <c r="R9" s="425"/>
      <c r="S9" s="425"/>
      <c r="T9" s="425"/>
      <c r="U9" s="425"/>
      <c r="V9" s="449"/>
      <c r="W9" s="424"/>
      <c r="X9" s="425"/>
      <c r="Y9" s="425"/>
      <c r="Z9" s="426"/>
      <c r="AA9" s="178"/>
      <c r="AB9" s="179"/>
      <c r="AC9" s="432"/>
      <c r="AD9" s="425"/>
      <c r="AE9" s="425"/>
      <c r="AF9" s="433"/>
      <c r="AG9" s="452"/>
      <c r="AH9" s="425"/>
      <c r="AI9" s="425"/>
      <c r="AJ9" s="425"/>
      <c r="AK9" s="425"/>
      <c r="AL9" s="425"/>
      <c r="AM9" s="425"/>
      <c r="AN9" s="454"/>
      <c r="AO9" s="454"/>
      <c r="AP9" s="454"/>
      <c r="AQ9" s="425"/>
      <c r="AR9" s="425"/>
      <c r="AS9" s="425"/>
      <c r="AT9" s="425"/>
      <c r="AU9" s="425"/>
      <c r="AV9" s="425"/>
      <c r="AW9" s="449"/>
      <c r="AX9" s="424"/>
      <c r="AY9" s="425"/>
      <c r="AZ9" s="425"/>
      <c r="BA9" s="426"/>
      <c r="BD9" s="235"/>
      <c r="BE9" s="235"/>
      <c r="BF9" s="235"/>
      <c r="BG9" s="235"/>
      <c r="BI9" s="235"/>
      <c r="BJ9" s="235"/>
    </row>
    <row r="10" spans="1:63" ht="12.6" customHeight="1" x14ac:dyDescent="0.4">
      <c r="A10" s="173"/>
      <c r="B10" s="432"/>
      <c r="C10" s="425"/>
      <c r="D10" s="425"/>
      <c r="E10" s="433"/>
      <c r="F10" s="452"/>
      <c r="G10" s="425"/>
      <c r="H10" s="425"/>
      <c r="I10" s="425"/>
      <c r="J10" s="425"/>
      <c r="K10" s="425"/>
      <c r="L10" s="425"/>
      <c r="M10" s="454"/>
      <c r="N10" s="454"/>
      <c r="O10" s="454"/>
      <c r="P10" s="425"/>
      <c r="Q10" s="425"/>
      <c r="R10" s="425"/>
      <c r="S10" s="425"/>
      <c r="T10" s="425"/>
      <c r="U10" s="425"/>
      <c r="V10" s="449"/>
      <c r="W10" s="424"/>
      <c r="X10" s="425"/>
      <c r="Y10" s="425"/>
      <c r="Z10" s="426"/>
      <c r="AA10" s="173"/>
      <c r="AB10" s="174"/>
      <c r="AC10" s="432"/>
      <c r="AD10" s="425"/>
      <c r="AE10" s="425"/>
      <c r="AF10" s="433"/>
      <c r="AG10" s="452"/>
      <c r="AH10" s="425"/>
      <c r="AI10" s="425"/>
      <c r="AJ10" s="425"/>
      <c r="AK10" s="425"/>
      <c r="AL10" s="425"/>
      <c r="AM10" s="425"/>
      <c r="AN10" s="454"/>
      <c r="AO10" s="454"/>
      <c r="AP10" s="454"/>
      <c r="AQ10" s="425"/>
      <c r="AR10" s="425"/>
      <c r="AS10" s="425"/>
      <c r="AT10" s="425"/>
      <c r="AU10" s="425"/>
      <c r="AV10" s="425"/>
      <c r="AW10" s="449"/>
      <c r="AX10" s="424"/>
      <c r="AY10" s="425"/>
      <c r="AZ10" s="425"/>
      <c r="BA10" s="426"/>
      <c r="BD10" s="235" t="s">
        <v>116</v>
      </c>
      <c r="BE10" s="235" t="s">
        <v>145</v>
      </c>
      <c r="BF10" s="235" t="s">
        <v>160</v>
      </c>
      <c r="BG10" s="235" t="s">
        <v>147</v>
      </c>
      <c r="BI10" s="235" t="s">
        <v>148</v>
      </c>
      <c r="BJ10" s="235" t="s">
        <v>146</v>
      </c>
      <c r="BK10" s="236" t="s">
        <v>149</v>
      </c>
    </row>
    <row r="11" spans="1:63" ht="12.6" customHeight="1" x14ac:dyDescent="0.4">
      <c r="A11" s="173"/>
      <c r="B11" s="432"/>
      <c r="C11" s="425"/>
      <c r="D11" s="425"/>
      <c r="E11" s="433"/>
      <c r="F11" s="452"/>
      <c r="G11" s="425"/>
      <c r="H11" s="425"/>
      <c r="I11" s="425"/>
      <c r="J11" s="425"/>
      <c r="K11" s="425"/>
      <c r="L11" s="425"/>
      <c r="M11" s="454" t="s">
        <v>112</v>
      </c>
      <c r="N11" s="454"/>
      <c r="O11" s="454"/>
      <c r="P11" s="425"/>
      <c r="Q11" s="425"/>
      <c r="R11" s="425"/>
      <c r="S11" s="425"/>
      <c r="T11" s="425"/>
      <c r="U11" s="425"/>
      <c r="V11" s="449"/>
      <c r="W11" s="424"/>
      <c r="X11" s="425"/>
      <c r="Y11" s="425"/>
      <c r="Z11" s="426"/>
      <c r="AA11" s="178"/>
      <c r="AB11" s="179"/>
      <c r="AC11" s="432"/>
      <c r="AD11" s="425"/>
      <c r="AE11" s="425"/>
      <c r="AF11" s="433"/>
      <c r="AG11" s="452"/>
      <c r="AH11" s="425"/>
      <c r="AI11" s="425"/>
      <c r="AJ11" s="425"/>
      <c r="AK11" s="425"/>
      <c r="AL11" s="425"/>
      <c r="AM11" s="425"/>
      <c r="AN11" s="454" t="s">
        <v>112</v>
      </c>
      <c r="AO11" s="454"/>
      <c r="AP11" s="454"/>
      <c r="AQ11" s="425"/>
      <c r="AR11" s="425"/>
      <c r="AS11" s="425"/>
      <c r="AT11" s="425"/>
      <c r="AU11" s="425"/>
      <c r="AV11" s="425"/>
      <c r="AW11" s="449"/>
      <c r="AX11" s="424"/>
      <c r="AY11" s="425"/>
      <c r="AZ11" s="425"/>
      <c r="BA11" s="426"/>
      <c r="BD11" s="235"/>
      <c r="BE11" s="235"/>
      <c r="BF11" s="235"/>
      <c r="BG11" s="235"/>
      <c r="BI11" s="235"/>
      <c r="BJ11" s="235"/>
    </row>
    <row r="12" spans="1:63" ht="12.6" customHeight="1" x14ac:dyDescent="0.4">
      <c r="A12" s="173"/>
      <c r="B12" s="432"/>
      <c r="C12" s="425"/>
      <c r="D12" s="425"/>
      <c r="E12" s="433"/>
      <c r="F12" s="452"/>
      <c r="G12" s="425"/>
      <c r="H12" s="425"/>
      <c r="I12" s="425"/>
      <c r="J12" s="425"/>
      <c r="K12" s="425"/>
      <c r="L12" s="425"/>
      <c r="M12" s="454"/>
      <c r="N12" s="454"/>
      <c r="O12" s="454"/>
      <c r="P12" s="425"/>
      <c r="Q12" s="425"/>
      <c r="R12" s="425"/>
      <c r="S12" s="425"/>
      <c r="T12" s="425"/>
      <c r="U12" s="425"/>
      <c r="V12" s="449"/>
      <c r="W12" s="424"/>
      <c r="X12" s="425"/>
      <c r="Y12" s="425"/>
      <c r="Z12" s="426"/>
      <c r="AA12" s="178"/>
      <c r="AB12" s="179"/>
      <c r="AC12" s="432"/>
      <c r="AD12" s="425"/>
      <c r="AE12" s="425"/>
      <c r="AF12" s="433"/>
      <c r="AG12" s="452"/>
      <c r="AH12" s="425"/>
      <c r="AI12" s="425"/>
      <c r="AJ12" s="425"/>
      <c r="AK12" s="425"/>
      <c r="AL12" s="425"/>
      <c r="AM12" s="425"/>
      <c r="AN12" s="454"/>
      <c r="AO12" s="454"/>
      <c r="AP12" s="454"/>
      <c r="AQ12" s="425"/>
      <c r="AR12" s="425"/>
      <c r="AS12" s="425"/>
      <c r="AT12" s="425"/>
      <c r="AU12" s="425"/>
      <c r="AV12" s="425"/>
      <c r="AW12" s="449"/>
      <c r="AX12" s="424"/>
      <c r="AY12" s="425"/>
      <c r="AZ12" s="425"/>
      <c r="BA12" s="426"/>
      <c r="BD12" s="235" t="s">
        <v>117</v>
      </c>
      <c r="BE12" s="235" t="s">
        <v>161</v>
      </c>
      <c r="BF12" s="235" t="s">
        <v>136</v>
      </c>
      <c r="BG12" s="235" t="s">
        <v>162</v>
      </c>
      <c r="BI12" s="235" t="s">
        <v>149</v>
      </c>
      <c r="BJ12" s="235" t="s">
        <v>150</v>
      </c>
      <c r="BK12" s="236" t="s">
        <v>148</v>
      </c>
    </row>
    <row r="13" spans="1:63" ht="12.6" customHeight="1" x14ac:dyDescent="0.4">
      <c r="A13" s="173"/>
      <c r="B13" s="432"/>
      <c r="C13" s="425"/>
      <c r="D13" s="425"/>
      <c r="E13" s="433"/>
      <c r="F13" s="452"/>
      <c r="G13" s="425"/>
      <c r="H13" s="425"/>
      <c r="I13" s="425"/>
      <c r="J13" s="425"/>
      <c r="K13" s="425"/>
      <c r="L13" s="425"/>
      <c r="M13" s="454"/>
      <c r="N13" s="454"/>
      <c r="O13" s="454"/>
      <c r="P13" s="425"/>
      <c r="Q13" s="425"/>
      <c r="R13" s="425"/>
      <c r="S13" s="425"/>
      <c r="T13" s="425"/>
      <c r="U13" s="425"/>
      <c r="V13" s="449"/>
      <c r="W13" s="424"/>
      <c r="X13" s="425"/>
      <c r="Y13" s="425"/>
      <c r="Z13" s="426"/>
      <c r="AA13" s="178"/>
      <c r="AB13" s="179"/>
      <c r="AC13" s="432"/>
      <c r="AD13" s="425"/>
      <c r="AE13" s="425"/>
      <c r="AF13" s="433"/>
      <c r="AG13" s="452"/>
      <c r="AH13" s="425"/>
      <c r="AI13" s="425"/>
      <c r="AJ13" s="425"/>
      <c r="AK13" s="425"/>
      <c r="AL13" s="425"/>
      <c r="AM13" s="425"/>
      <c r="AN13" s="454"/>
      <c r="AO13" s="454"/>
      <c r="AP13" s="454"/>
      <c r="AQ13" s="425"/>
      <c r="AR13" s="425"/>
      <c r="AS13" s="425"/>
      <c r="AT13" s="425"/>
      <c r="AU13" s="425"/>
      <c r="AV13" s="425"/>
      <c r="AW13" s="449"/>
      <c r="AX13" s="424"/>
      <c r="AY13" s="425"/>
      <c r="AZ13" s="425"/>
      <c r="BA13" s="426"/>
      <c r="BD13" s="235"/>
      <c r="BE13" s="235"/>
      <c r="BF13" s="235"/>
      <c r="BG13" s="235"/>
      <c r="BI13" s="235"/>
      <c r="BJ13" s="235"/>
    </row>
    <row r="14" spans="1:63" ht="12.6" customHeight="1" x14ac:dyDescent="0.4">
      <c r="A14" s="173"/>
      <c r="B14" s="432"/>
      <c r="C14" s="425"/>
      <c r="D14" s="425"/>
      <c r="E14" s="433"/>
      <c r="F14" s="453"/>
      <c r="G14" s="450"/>
      <c r="H14" s="450"/>
      <c r="I14" s="450"/>
      <c r="J14" s="450"/>
      <c r="K14" s="450"/>
      <c r="L14" s="450"/>
      <c r="M14" s="455"/>
      <c r="N14" s="455"/>
      <c r="O14" s="455"/>
      <c r="P14" s="450"/>
      <c r="Q14" s="450"/>
      <c r="R14" s="450"/>
      <c r="S14" s="450"/>
      <c r="T14" s="450"/>
      <c r="U14" s="450"/>
      <c r="V14" s="451"/>
      <c r="W14" s="424"/>
      <c r="X14" s="425"/>
      <c r="Y14" s="425"/>
      <c r="Z14" s="426"/>
      <c r="AA14" s="178"/>
      <c r="AB14" s="179"/>
      <c r="AC14" s="432"/>
      <c r="AD14" s="425"/>
      <c r="AE14" s="425"/>
      <c r="AF14" s="433"/>
      <c r="AG14" s="453"/>
      <c r="AH14" s="450"/>
      <c r="AI14" s="450"/>
      <c r="AJ14" s="450"/>
      <c r="AK14" s="450"/>
      <c r="AL14" s="450"/>
      <c r="AM14" s="450"/>
      <c r="AN14" s="455"/>
      <c r="AO14" s="455"/>
      <c r="AP14" s="455"/>
      <c r="AQ14" s="450"/>
      <c r="AR14" s="450"/>
      <c r="AS14" s="450"/>
      <c r="AT14" s="450"/>
      <c r="AU14" s="450"/>
      <c r="AV14" s="450"/>
      <c r="AW14" s="451"/>
      <c r="AX14" s="424"/>
      <c r="AY14" s="425"/>
      <c r="AZ14" s="425"/>
      <c r="BA14" s="426"/>
      <c r="BD14" s="235" t="s">
        <v>118</v>
      </c>
      <c r="BE14" s="235" t="s">
        <v>143</v>
      </c>
      <c r="BF14" s="235" t="s">
        <v>144</v>
      </c>
      <c r="BG14" s="235" t="s">
        <v>136</v>
      </c>
      <c r="BI14" s="235" t="s">
        <v>162</v>
      </c>
      <c r="BJ14" s="235" t="s">
        <v>146</v>
      </c>
      <c r="BK14" s="236" t="s">
        <v>150</v>
      </c>
    </row>
    <row r="15" spans="1:63" ht="12.6" customHeight="1" x14ac:dyDescent="0.4">
      <c r="A15" s="173"/>
      <c r="B15" s="432"/>
      <c r="C15" s="425"/>
      <c r="D15" s="425"/>
      <c r="E15" s="433"/>
      <c r="F15" s="434"/>
      <c r="G15" s="435"/>
      <c r="H15" s="435"/>
      <c r="I15" s="435"/>
      <c r="J15" s="435"/>
      <c r="K15" s="435"/>
      <c r="L15" s="436"/>
      <c r="M15" s="443" t="s">
        <v>113</v>
      </c>
      <c r="N15" s="435"/>
      <c r="O15" s="436"/>
      <c r="P15" s="443"/>
      <c r="Q15" s="435"/>
      <c r="R15" s="435"/>
      <c r="S15" s="435"/>
      <c r="T15" s="435"/>
      <c r="U15" s="435"/>
      <c r="V15" s="446"/>
      <c r="W15" s="424"/>
      <c r="X15" s="425"/>
      <c r="Y15" s="425"/>
      <c r="Z15" s="426"/>
      <c r="AA15" s="178"/>
      <c r="AB15" s="179"/>
      <c r="AC15" s="432"/>
      <c r="AD15" s="425"/>
      <c r="AE15" s="425"/>
      <c r="AF15" s="433"/>
      <c r="AG15" s="434"/>
      <c r="AH15" s="435"/>
      <c r="AI15" s="435"/>
      <c r="AJ15" s="435"/>
      <c r="AK15" s="435"/>
      <c r="AL15" s="435"/>
      <c r="AM15" s="436"/>
      <c r="AN15" s="443" t="s">
        <v>113</v>
      </c>
      <c r="AO15" s="435"/>
      <c r="AP15" s="436"/>
      <c r="AQ15" s="443"/>
      <c r="AR15" s="435"/>
      <c r="AS15" s="435"/>
      <c r="AT15" s="435"/>
      <c r="AU15" s="435"/>
      <c r="AV15" s="435"/>
      <c r="AW15" s="446"/>
      <c r="AX15" s="424"/>
      <c r="AY15" s="425"/>
      <c r="AZ15" s="425"/>
      <c r="BA15" s="426"/>
      <c r="BD15" s="235"/>
      <c r="BE15" s="235"/>
      <c r="BF15" s="235"/>
      <c r="BG15" s="235"/>
      <c r="BI15" s="235"/>
      <c r="BJ15" s="235"/>
    </row>
    <row r="16" spans="1:63" ht="12.6" customHeight="1" x14ac:dyDescent="0.4">
      <c r="A16" s="173"/>
      <c r="B16" s="432"/>
      <c r="C16" s="425"/>
      <c r="D16" s="425"/>
      <c r="E16" s="433"/>
      <c r="F16" s="437"/>
      <c r="G16" s="438"/>
      <c r="H16" s="438"/>
      <c r="I16" s="438"/>
      <c r="J16" s="438"/>
      <c r="K16" s="438"/>
      <c r="L16" s="439"/>
      <c r="M16" s="444"/>
      <c r="N16" s="438"/>
      <c r="O16" s="439"/>
      <c r="P16" s="444"/>
      <c r="Q16" s="438"/>
      <c r="R16" s="438"/>
      <c r="S16" s="438"/>
      <c r="T16" s="438"/>
      <c r="U16" s="438"/>
      <c r="V16" s="447"/>
      <c r="W16" s="424"/>
      <c r="X16" s="425"/>
      <c r="Y16" s="425"/>
      <c r="Z16" s="426"/>
      <c r="AA16" s="178"/>
      <c r="AB16" s="179"/>
      <c r="AC16" s="432"/>
      <c r="AD16" s="425"/>
      <c r="AE16" s="425"/>
      <c r="AF16" s="433"/>
      <c r="AG16" s="437"/>
      <c r="AH16" s="438"/>
      <c r="AI16" s="438"/>
      <c r="AJ16" s="438"/>
      <c r="AK16" s="438"/>
      <c r="AL16" s="438"/>
      <c r="AM16" s="439"/>
      <c r="AN16" s="444"/>
      <c r="AO16" s="438"/>
      <c r="AP16" s="439"/>
      <c r="AQ16" s="444"/>
      <c r="AR16" s="438"/>
      <c r="AS16" s="438"/>
      <c r="AT16" s="438"/>
      <c r="AU16" s="438"/>
      <c r="AV16" s="438"/>
      <c r="AW16" s="447"/>
      <c r="AX16" s="424"/>
      <c r="AY16" s="425"/>
      <c r="AZ16" s="425"/>
      <c r="BA16" s="426"/>
      <c r="BD16" s="235" t="s">
        <v>119</v>
      </c>
      <c r="BE16" s="235" t="s">
        <v>145</v>
      </c>
      <c r="BF16" s="235" t="s">
        <v>163</v>
      </c>
      <c r="BG16" s="235" t="s">
        <v>144</v>
      </c>
      <c r="BI16" s="235" t="s">
        <v>148</v>
      </c>
      <c r="BJ16" s="235" t="s">
        <v>149</v>
      </c>
      <c r="BK16" s="236" t="s">
        <v>146</v>
      </c>
    </row>
    <row r="17" spans="1:63" ht="12.6" customHeight="1" x14ac:dyDescent="0.4">
      <c r="A17" s="173"/>
      <c r="B17" s="432"/>
      <c r="C17" s="425"/>
      <c r="D17" s="425"/>
      <c r="E17" s="433"/>
      <c r="F17" s="437"/>
      <c r="G17" s="438"/>
      <c r="H17" s="438"/>
      <c r="I17" s="438"/>
      <c r="J17" s="438"/>
      <c r="K17" s="438"/>
      <c r="L17" s="439"/>
      <c r="M17" s="444"/>
      <c r="N17" s="438"/>
      <c r="O17" s="439"/>
      <c r="P17" s="444"/>
      <c r="Q17" s="438"/>
      <c r="R17" s="438"/>
      <c r="S17" s="438"/>
      <c r="T17" s="438"/>
      <c r="U17" s="438"/>
      <c r="V17" s="447"/>
      <c r="W17" s="424"/>
      <c r="X17" s="425"/>
      <c r="Y17" s="425"/>
      <c r="Z17" s="426"/>
      <c r="AA17" s="178"/>
      <c r="AB17" s="179"/>
      <c r="AC17" s="432"/>
      <c r="AD17" s="425"/>
      <c r="AE17" s="425"/>
      <c r="AF17" s="433"/>
      <c r="AG17" s="437"/>
      <c r="AH17" s="438"/>
      <c r="AI17" s="438"/>
      <c r="AJ17" s="438"/>
      <c r="AK17" s="438"/>
      <c r="AL17" s="438"/>
      <c r="AM17" s="439"/>
      <c r="AN17" s="444"/>
      <c r="AO17" s="438"/>
      <c r="AP17" s="439"/>
      <c r="AQ17" s="444"/>
      <c r="AR17" s="438"/>
      <c r="AS17" s="438"/>
      <c r="AT17" s="438"/>
      <c r="AU17" s="438"/>
      <c r="AV17" s="438"/>
      <c r="AW17" s="447"/>
      <c r="AX17" s="424"/>
      <c r="AY17" s="425"/>
      <c r="AZ17" s="425"/>
      <c r="BA17" s="426"/>
      <c r="BD17" s="235"/>
      <c r="BE17" s="235"/>
      <c r="BF17" s="235"/>
      <c r="BG17" s="235"/>
      <c r="BI17" s="235"/>
      <c r="BJ17" s="235"/>
    </row>
    <row r="18" spans="1:63" ht="12.6" customHeight="1" thickBot="1" x14ac:dyDescent="0.45">
      <c r="A18" s="173"/>
      <c r="B18" s="427"/>
      <c r="C18" s="428"/>
      <c r="D18" s="428"/>
      <c r="E18" s="429"/>
      <c r="F18" s="440"/>
      <c r="G18" s="441"/>
      <c r="H18" s="441"/>
      <c r="I18" s="441"/>
      <c r="J18" s="441"/>
      <c r="K18" s="441"/>
      <c r="L18" s="442"/>
      <c r="M18" s="445"/>
      <c r="N18" s="441"/>
      <c r="O18" s="442"/>
      <c r="P18" s="445"/>
      <c r="Q18" s="441"/>
      <c r="R18" s="441"/>
      <c r="S18" s="441"/>
      <c r="T18" s="441"/>
      <c r="U18" s="441"/>
      <c r="V18" s="448"/>
      <c r="W18" s="430"/>
      <c r="X18" s="428"/>
      <c r="Y18" s="428"/>
      <c r="Z18" s="431"/>
      <c r="AA18" s="178"/>
      <c r="AB18" s="179"/>
      <c r="AC18" s="427"/>
      <c r="AD18" s="428"/>
      <c r="AE18" s="428"/>
      <c r="AF18" s="429"/>
      <c r="AG18" s="440"/>
      <c r="AH18" s="441"/>
      <c r="AI18" s="441"/>
      <c r="AJ18" s="441"/>
      <c r="AK18" s="441"/>
      <c r="AL18" s="441"/>
      <c r="AM18" s="442"/>
      <c r="AN18" s="445"/>
      <c r="AO18" s="441"/>
      <c r="AP18" s="442"/>
      <c r="AQ18" s="445"/>
      <c r="AR18" s="441"/>
      <c r="AS18" s="441"/>
      <c r="AT18" s="441"/>
      <c r="AU18" s="441"/>
      <c r="AV18" s="441"/>
      <c r="AW18" s="448"/>
      <c r="AX18" s="430"/>
      <c r="AY18" s="428"/>
      <c r="AZ18" s="428"/>
      <c r="BA18" s="431"/>
      <c r="BD18" s="235" t="s">
        <v>120</v>
      </c>
      <c r="BE18" s="235" t="s">
        <v>144</v>
      </c>
      <c r="BF18" s="235" t="s">
        <v>136</v>
      </c>
      <c r="BG18" s="235" t="s">
        <v>163</v>
      </c>
      <c r="BI18" s="235" t="s">
        <v>143</v>
      </c>
      <c r="BJ18" s="235" t="s">
        <v>150</v>
      </c>
      <c r="BK18" s="236" t="s">
        <v>149</v>
      </c>
    </row>
    <row r="19" spans="1:63" ht="14.45" customHeight="1" x14ac:dyDescent="0.4">
      <c r="A19" s="173"/>
      <c r="B19" s="182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2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73"/>
      <c r="AB19" s="174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2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2"/>
      <c r="BD19" s="235"/>
      <c r="BE19" s="235"/>
      <c r="BF19" s="235"/>
      <c r="BG19" s="235"/>
      <c r="BI19" s="235"/>
      <c r="BJ19" s="235"/>
    </row>
    <row r="20" spans="1:63" ht="14.45" customHeight="1" thickBot="1" x14ac:dyDescent="0.45">
      <c r="A20" s="173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79"/>
      <c r="Y20" s="179"/>
      <c r="Z20" s="179"/>
      <c r="AA20" s="184"/>
      <c r="AB20" s="185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79"/>
      <c r="AZ20" s="179"/>
      <c r="BA20" s="179"/>
      <c r="BD20" s="235" t="s">
        <v>121</v>
      </c>
      <c r="BE20" s="235" t="s">
        <v>146</v>
      </c>
      <c r="BF20" s="235" t="s">
        <v>161</v>
      </c>
      <c r="BG20" s="235" t="s">
        <v>136</v>
      </c>
      <c r="BI20" s="235" t="s">
        <v>162</v>
      </c>
      <c r="BJ20" s="235" t="s">
        <v>149</v>
      </c>
      <c r="BK20" s="236" t="s">
        <v>143</v>
      </c>
    </row>
    <row r="21" spans="1:63" ht="14.1" customHeight="1" x14ac:dyDescent="0.4">
      <c r="A21" s="173"/>
      <c r="B21" s="508" t="s">
        <v>97</v>
      </c>
      <c r="C21" s="509"/>
      <c r="D21" s="509"/>
      <c r="E21" s="509"/>
      <c r="F21" s="509"/>
      <c r="G21" s="509"/>
      <c r="H21" s="509"/>
      <c r="I21" s="509"/>
      <c r="J21" s="510"/>
      <c r="K21" s="511" t="s">
        <v>98</v>
      </c>
      <c r="L21" s="479"/>
      <c r="M21" s="479"/>
      <c r="N21" s="479"/>
      <c r="O21" s="517" t="str">
        <f>BE3</f>
        <v>北部 U10リーグ戦 第４節</v>
      </c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9"/>
      <c r="AA21" s="178"/>
      <c r="AB21" s="179"/>
      <c r="AC21" s="508" t="s">
        <v>97</v>
      </c>
      <c r="AD21" s="509"/>
      <c r="AE21" s="509"/>
      <c r="AF21" s="509"/>
      <c r="AG21" s="509"/>
      <c r="AH21" s="509"/>
      <c r="AI21" s="509"/>
      <c r="AJ21" s="509"/>
      <c r="AK21" s="510"/>
      <c r="AL21" s="511" t="s">
        <v>98</v>
      </c>
      <c r="AM21" s="479"/>
      <c r="AN21" s="479"/>
      <c r="AO21" s="479"/>
      <c r="AP21" s="512" t="str">
        <f>BE3</f>
        <v>北部 U10リーグ戦 第４節</v>
      </c>
      <c r="AQ21" s="512"/>
      <c r="AR21" s="512"/>
      <c r="AS21" s="512"/>
      <c r="AT21" s="512"/>
      <c r="AU21" s="512"/>
      <c r="AV21" s="512"/>
      <c r="AW21" s="512"/>
      <c r="AX21" s="512"/>
      <c r="AY21" s="512"/>
      <c r="AZ21" s="512"/>
      <c r="BA21" s="513"/>
      <c r="BD21" s="235"/>
      <c r="BE21" s="235"/>
      <c r="BF21" s="235"/>
      <c r="BG21" s="235"/>
      <c r="BI21" s="235"/>
      <c r="BJ21" s="235"/>
    </row>
    <row r="22" spans="1:63" ht="14.1" customHeight="1" x14ac:dyDescent="0.4">
      <c r="A22" s="173"/>
      <c r="B22" s="501" t="str">
        <f>B2</f>
        <v>H30年 12月24日</v>
      </c>
      <c r="C22" s="502"/>
      <c r="D22" s="502"/>
      <c r="E22" s="502"/>
      <c r="F22" s="502"/>
      <c r="G22" s="502"/>
      <c r="H22" s="502"/>
      <c r="I22" s="502"/>
      <c r="J22" s="503"/>
      <c r="K22" s="504" t="s">
        <v>99</v>
      </c>
      <c r="L22" s="480"/>
      <c r="M22" s="480"/>
      <c r="N22" s="480"/>
      <c r="O22" s="421" t="str">
        <f>BE8</f>
        <v>荒神山 A１ｺｰﾄ</v>
      </c>
      <c r="P22" s="422"/>
      <c r="Q22" s="422"/>
      <c r="R22" s="422"/>
      <c r="S22" s="422"/>
      <c r="T22" s="176" t="s">
        <v>100</v>
      </c>
      <c r="U22" s="176"/>
      <c r="V22" s="176"/>
      <c r="W22" s="176" t="str">
        <f>BG12</f>
        <v>J＆P＆K</v>
      </c>
      <c r="X22" s="176"/>
      <c r="Y22" s="176"/>
      <c r="Z22" s="177"/>
      <c r="AA22" s="178"/>
      <c r="AB22" s="179"/>
      <c r="AC22" s="501" t="str">
        <f>B2</f>
        <v>H30年 12月24日</v>
      </c>
      <c r="AD22" s="502"/>
      <c r="AE22" s="502"/>
      <c r="AF22" s="502"/>
      <c r="AG22" s="502"/>
      <c r="AH22" s="502"/>
      <c r="AI22" s="502"/>
      <c r="AJ22" s="502"/>
      <c r="AK22" s="503"/>
      <c r="AL22" s="504" t="s">
        <v>99</v>
      </c>
      <c r="AM22" s="480"/>
      <c r="AN22" s="480"/>
      <c r="AO22" s="480"/>
      <c r="AP22" s="421" t="str">
        <f>BI8</f>
        <v>荒神山 A２ｺｰﾄ</v>
      </c>
      <c r="AQ22" s="422"/>
      <c r="AR22" s="422"/>
      <c r="AS22" s="422"/>
      <c r="AT22" s="422"/>
      <c r="AU22" s="176" t="s">
        <v>100</v>
      </c>
      <c r="AV22" s="176"/>
      <c r="AW22" s="176"/>
      <c r="AX22" s="176" t="str">
        <f>BK12</f>
        <v>旭森</v>
      </c>
      <c r="AY22" s="176"/>
      <c r="AZ22" s="176"/>
      <c r="BA22" s="177"/>
      <c r="BD22" s="235" t="s">
        <v>122</v>
      </c>
      <c r="BE22" s="235" t="s">
        <v>164</v>
      </c>
      <c r="BF22" s="235" t="s">
        <v>144</v>
      </c>
      <c r="BG22" s="235" t="s">
        <v>146</v>
      </c>
      <c r="BI22" s="235" t="s">
        <v>148</v>
      </c>
      <c r="BJ22" s="235" t="s">
        <v>150</v>
      </c>
      <c r="BK22" s="236" t="s">
        <v>162</v>
      </c>
    </row>
    <row r="23" spans="1:63" ht="12.6" customHeight="1" thickBot="1" x14ac:dyDescent="0.45">
      <c r="A23" s="173"/>
      <c r="B23" s="505" t="s">
        <v>101</v>
      </c>
      <c r="C23" s="506"/>
      <c r="D23" s="506"/>
      <c r="E23" s="507"/>
      <c r="F23" s="489" t="str">
        <f>BD12</f>
        <v>9：40～</v>
      </c>
      <c r="G23" s="489"/>
      <c r="H23" s="489"/>
      <c r="I23" s="489"/>
      <c r="J23" s="490"/>
      <c r="K23" s="491" t="s">
        <v>102</v>
      </c>
      <c r="L23" s="492"/>
      <c r="M23" s="492"/>
      <c r="N23" s="492"/>
      <c r="O23" s="492"/>
      <c r="P23" s="493"/>
      <c r="Q23" s="494" t="s">
        <v>103</v>
      </c>
      <c r="R23" s="495"/>
      <c r="S23" s="496"/>
      <c r="T23" s="497" t="s">
        <v>104</v>
      </c>
      <c r="U23" s="497"/>
      <c r="V23" s="497"/>
      <c r="W23" s="497"/>
      <c r="X23" s="497"/>
      <c r="Y23" s="497"/>
      <c r="Z23" s="498"/>
      <c r="AA23" s="178"/>
      <c r="AB23" s="179"/>
      <c r="AC23" s="505" t="s">
        <v>101</v>
      </c>
      <c r="AD23" s="506"/>
      <c r="AE23" s="506"/>
      <c r="AF23" s="507"/>
      <c r="AG23" s="489" t="str">
        <f>BD12</f>
        <v>9：40～</v>
      </c>
      <c r="AH23" s="489"/>
      <c r="AI23" s="489"/>
      <c r="AJ23" s="489"/>
      <c r="AK23" s="490"/>
      <c r="AL23" s="491" t="s">
        <v>102</v>
      </c>
      <c r="AM23" s="492"/>
      <c r="AN23" s="492"/>
      <c r="AO23" s="492"/>
      <c r="AP23" s="492"/>
      <c r="AQ23" s="493"/>
      <c r="AR23" s="494" t="s">
        <v>103</v>
      </c>
      <c r="AS23" s="495"/>
      <c r="AT23" s="496"/>
      <c r="AU23" s="497" t="s">
        <v>104</v>
      </c>
      <c r="AV23" s="497"/>
      <c r="AW23" s="497"/>
      <c r="AX23" s="497"/>
      <c r="AY23" s="497"/>
      <c r="AZ23" s="497"/>
      <c r="BA23" s="498"/>
      <c r="BD23" s="235"/>
      <c r="BE23" s="235"/>
      <c r="BF23" s="235"/>
      <c r="BG23" s="235"/>
      <c r="BH23" s="235"/>
      <c r="BI23" s="235"/>
    </row>
    <row r="24" spans="1:63" ht="12.6" customHeight="1" x14ac:dyDescent="0.4">
      <c r="A24" s="173"/>
      <c r="B24" s="499" t="s">
        <v>105</v>
      </c>
      <c r="C24" s="479"/>
      <c r="D24" s="479"/>
      <c r="E24" s="500"/>
      <c r="F24" s="472" t="str">
        <f>BE12</f>
        <v>ﾌﾟﾗｲﾏﾘｰB</v>
      </c>
      <c r="G24" s="473"/>
      <c r="H24" s="473"/>
      <c r="I24" s="473"/>
      <c r="J24" s="473"/>
      <c r="K24" s="473"/>
      <c r="L24" s="474"/>
      <c r="M24" s="478" t="s">
        <v>106</v>
      </c>
      <c r="N24" s="479"/>
      <c r="O24" s="479"/>
      <c r="P24" s="481" t="str">
        <f>BF12</f>
        <v>彦根</v>
      </c>
      <c r="Q24" s="473"/>
      <c r="R24" s="473"/>
      <c r="S24" s="473"/>
      <c r="T24" s="473"/>
      <c r="U24" s="473"/>
      <c r="V24" s="482"/>
      <c r="W24" s="485" t="s">
        <v>105</v>
      </c>
      <c r="X24" s="479"/>
      <c r="Y24" s="479"/>
      <c r="Z24" s="486"/>
      <c r="AA24" s="178"/>
      <c r="AB24" s="179"/>
      <c r="AC24" s="499" t="s">
        <v>105</v>
      </c>
      <c r="AD24" s="479"/>
      <c r="AE24" s="479"/>
      <c r="AF24" s="500"/>
      <c r="AG24" s="472" t="str">
        <f>BI12</f>
        <v>亀山</v>
      </c>
      <c r="AH24" s="473"/>
      <c r="AI24" s="473"/>
      <c r="AJ24" s="473"/>
      <c r="AK24" s="473"/>
      <c r="AL24" s="473"/>
      <c r="AM24" s="474"/>
      <c r="AN24" s="478" t="s">
        <v>106</v>
      </c>
      <c r="AO24" s="479"/>
      <c r="AP24" s="479"/>
      <c r="AQ24" s="481" t="str">
        <f>BJ12</f>
        <v>豊栄</v>
      </c>
      <c r="AR24" s="473"/>
      <c r="AS24" s="473"/>
      <c r="AT24" s="473"/>
      <c r="AU24" s="473"/>
      <c r="AV24" s="473"/>
      <c r="AW24" s="482"/>
      <c r="AX24" s="485" t="s">
        <v>105</v>
      </c>
      <c r="AY24" s="479"/>
      <c r="AZ24" s="479"/>
      <c r="BA24" s="486"/>
      <c r="BD24" s="235" t="s">
        <v>123</v>
      </c>
      <c r="BE24" s="235" t="s">
        <v>143</v>
      </c>
      <c r="BF24" s="235" t="s">
        <v>136</v>
      </c>
      <c r="BG24" s="235" t="s">
        <v>164</v>
      </c>
      <c r="BH24" s="235"/>
      <c r="BI24" s="235"/>
    </row>
    <row r="25" spans="1:63" ht="12.6" customHeight="1" x14ac:dyDescent="0.4">
      <c r="A25" s="173"/>
      <c r="B25" s="487" t="s">
        <v>107</v>
      </c>
      <c r="C25" s="469"/>
      <c r="D25" s="469" t="s">
        <v>108</v>
      </c>
      <c r="E25" s="488"/>
      <c r="F25" s="475"/>
      <c r="G25" s="476"/>
      <c r="H25" s="476"/>
      <c r="I25" s="476"/>
      <c r="J25" s="476"/>
      <c r="K25" s="476"/>
      <c r="L25" s="477"/>
      <c r="M25" s="480"/>
      <c r="N25" s="480"/>
      <c r="O25" s="480"/>
      <c r="P25" s="483"/>
      <c r="Q25" s="476"/>
      <c r="R25" s="476"/>
      <c r="S25" s="476"/>
      <c r="T25" s="476"/>
      <c r="U25" s="476"/>
      <c r="V25" s="484"/>
      <c r="W25" s="468" t="s">
        <v>107</v>
      </c>
      <c r="X25" s="469"/>
      <c r="Y25" s="469" t="s">
        <v>108</v>
      </c>
      <c r="Z25" s="470"/>
      <c r="AA25" s="178"/>
      <c r="AB25" s="179"/>
      <c r="AC25" s="487" t="s">
        <v>107</v>
      </c>
      <c r="AD25" s="469"/>
      <c r="AE25" s="469" t="s">
        <v>108</v>
      </c>
      <c r="AF25" s="488"/>
      <c r="AG25" s="475"/>
      <c r="AH25" s="476"/>
      <c r="AI25" s="476"/>
      <c r="AJ25" s="476"/>
      <c r="AK25" s="476"/>
      <c r="AL25" s="476"/>
      <c r="AM25" s="477"/>
      <c r="AN25" s="480"/>
      <c r="AO25" s="480"/>
      <c r="AP25" s="480"/>
      <c r="AQ25" s="483"/>
      <c r="AR25" s="476"/>
      <c r="AS25" s="476"/>
      <c r="AT25" s="476"/>
      <c r="AU25" s="476"/>
      <c r="AV25" s="476"/>
      <c r="AW25" s="484"/>
      <c r="AX25" s="468" t="s">
        <v>107</v>
      </c>
      <c r="AY25" s="469"/>
      <c r="AZ25" s="469" t="s">
        <v>108</v>
      </c>
      <c r="BA25" s="470"/>
      <c r="BD25" s="234"/>
      <c r="BE25" s="234"/>
      <c r="BF25" s="234"/>
      <c r="BG25" s="234"/>
      <c r="BH25" s="234"/>
      <c r="BI25" s="234"/>
    </row>
    <row r="26" spans="1:63" ht="12.6" customHeight="1" x14ac:dyDescent="0.4">
      <c r="A26" s="173"/>
      <c r="B26" s="471"/>
      <c r="C26" s="457"/>
      <c r="D26" s="457"/>
      <c r="E26" s="460"/>
      <c r="F26" s="461" t="s">
        <v>109</v>
      </c>
      <c r="G26" s="462"/>
      <c r="H26" s="462"/>
      <c r="I26" s="462"/>
      <c r="J26" s="462"/>
      <c r="K26" s="463"/>
      <c r="L26" s="180"/>
      <c r="M26" s="464" t="s">
        <v>110</v>
      </c>
      <c r="N26" s="464"/>
      <c r="O26" s="464"/>
      <c r="P26" s="181"/>
      <c r="Q26" s="461" t="s">
        <v>109</v>
      </c>
      <c r="R26" s="462"/>
      <c r="S26" s="462"/>
      <c r="T26" s="462"/>
      <c r="U26" s="462"/>
      <c r="V26" s="465"/>
      <c r="W26" s="466"/>
      <c r="X26" s="457"/>
      <c r="Y26" s="457"/>
      <c r="Z26" s="467"/>
      <c r="AA26" s="178"/>
      <c r="AB26" s="179"/>
      <c r="AC26" s="471"/>
      <c r="AD26" s="457"/>
      <c r="AE26" s="457"/>
      <c r="AF26" s="460"/>
      <c r="AG26" s="461" t="s">
        <v>109</v>
      </c>
      <c r="AH26" s="462"/>
      <c r="AI26" s="462"/>
      <c r="AJ26" s="462"/>
      <c r="AK26" s="462"/>
      <c r="AL26" s="463"/>
      <c r="AM26" s="180"/>
      <c r="AN26" s="464" t="s">
        <v>110</v>
      </c>
      <c r="AO26" s="464"/>
      <c r="AP26" s="464"/>
      <c r="AQ26" s="181"/>
      <c r="AR26" s="461" t="s">
        <v>109</v>
      </c>
      <c r="AS26" s="462"/>
      <c r="AT26" s="462"/>
      <c r="AU26" s="462"/>
      <c r="AV26" s="462"/>
      <c r="AW26" s="465"/>
      <c r="AX26" s="466"/>
      <c r="AY26" s="457"/>
      <c r="AZ26" s="457"/>
      <c r="BA26" s="467"/>
    </row>
    <row r="27" spans="1:63" ht="12.6" customHeight="1" x14ac:dyDescent="0.4">
      <c r="A27" s="173"/>
      <c r="B27" s="432"/>
      <c r="C27" s="425"/>
      <c r="D27" s="425"/>
      <c r="E27" s="433"/>
      <c r="F27" s="456"/>
      <c r="G27" s="457"/>
      <c r="H27" s="457"/>
      <c r="I27" s="457"/>
      <c r="J27" s="457"/>
      <c r="K27" s="457"/>
      <c r="L27" s="457"/>
      <c r="M27" s="458" t="s">
        <v>111</v>
      </c>
      <c r="N27" s="458"/>
      <c r="O27" s="458"/>
      <c r="P27" s="457"/>
      <c r="Q27" s="457"/>
      <c r="R27" s="457"/>
      <c r="S27" s="457"/>
      <c r="T27" s="457"/>
      <c r="U27" s="457"/>
      <c r="V27" s="459"/>
      <c r="W27" s="424"/>
      <c r="X27" s="425"/>
      <c r="Y27" s="425"/>
      <c r="Z27" s="426"/>
      <c r="AA27" s="178"/>
      <c r="AB27" s="179"/>
      <c r="AC27" s="432"/>
      <c r="AD27" s="425"/>
      <c r="AE27" s="425"/>
      <c r="AF27" s="433"/>
      <c r="AG27" s="456"/>
      <c r="AH27" s="457"/>
      <c r="AI27" s="457"/>
      <c r="AJ27" s="457"/>
      <c r="AK27" s="457"/>
      <c r="AL27" s="457"/>
      <c r="AM27" s="457"/>
      <c r="AN27" s="458" t="s">
        <v>111</v>
      </c>
      <c r="AO27" s="458"/>
      <c r="AP27" s="458"/>
      <c r="AQ27" s="457"/>
      <c r="AR27" s="457"/>
      <c r="AS27" s="457"/>
      <c r="AT27" s="457"/>
      <c r="AU27" s="457"/>
      <c r="AV27" s="457"/>
      <c r="AW27" s="459"/>
      <c r="AX27" s="424"/>
      <c r="AY27" s="425"/>
      <c r="AZ27" s="425"/>
      <c r="BA27" s="426"/>
    </row>
    <row r="28" spans="1:63" ht="12.6" customHeight="1" x14ac:dyDescent="0.4">
      <c r="A28" s="173"/>
      <c r="B28" s="432"/>
      <c r="C28" s="425"/>
      <c r="D28" s="425"/>
      <c r="E28" s="433"/>
      <c r="F28" s="452"/>
      <c r="G28" s="425"/>
      <c r="H28" s="425"/>
      <c r="I28" s="425"/>
      <c r="J28" s="425"/>
      <c r="K28" s="425"/>
      <c r="L28" s="425"/>
      <c r="M28" s="454"/>
      <c r="N28" s="454"/>
      <c r="O28" s="454"/>
      <c r="P28" s="425"/>
      <c r="Q28" s="425"/>
      <c r="R28" s="425"/>
      <c r="S28" s="425"/>
      <c r="T28" s="425"/>
      <c r="U28" s="425"/>
      <c r="V28" s="449"/>
      <c r="W28" s="424"/>
      <c r="X28" s="425"/>
      <c r="Y28" s="425"/>
      <c r="Z28" s="426"/>
      <c r="AA28" s="178"/>
      <c r="AB28" s="179"/>
      <c r="AC28" s="432"/>
      <c r="AD28" s="425"/>
      <c r="AE28" s="425"/>
      <c r="AF28" s="433"/>
      <c r="AG28" s="452"/>
      <c r="AH28" s="425"/>
      <c r="AI28" s="425"/>
      <c r="AJ28" s="425"/>
      <c r="AK28" s="425"/>
      <c r="AL28" s="425"/>
      <c r="AM28" s="425"/>
      <c r="AN28" s="454"/>
      <c r="AO28" s="454"/>
      <c r="AP28" s="454"/>
      <c r="AQ28" s="425"/>
      <c r="AR28" s="425"/>
      <c r="AS28" s="425"/>
      <c r="AT28" s="425"/>
      <c r="AU28" s="425"/>
      <c r="AV28" s="425"/>
      <c r="AW28" s="449"/>
      <c r="AX28" s="424"/>
      <c r="AY28" s="425"/>
      <c r="AZ28" s="425"/>
      <c r="BA28" s="426"/>
    </row>
    <row r="29" spans="1:63" ht="12.6" customHeight="1" x14ac:dyDescent="0.4">
      <c r="A29" s="173"/>
      <c r="B29" s="432"/>
      <c r="C29" s="425"/>
      <c r="D29" s="425"/>
      <c r="E29" s="433"/>
      <c r="F29" s="452"/>
      <c r="G29" s="425"/>
      <c r="H29" s="425"/>
      <c r="I29" s="425"/>
      <c r="J29" s="425"/>
      <c r="K29" s="425"/>
      <c r="L29" s="425"/>
      <c r="M29" s="454"/>
      <c r="N29" s="454"/>
      <c r="O29" s="454"/>
      <c r="P29" s="425"/>
      <c r="Q29" s="425"/>
      <c r="R29" s="425"/>
      <c r="S29" s="425"/>
      <c r="T29" s="425"/>
      <c r="U29" s="425"/>
      <c r="V29" s="449"/>
      <c r="W29" s="424"/>
      <c r="X29" s="425"/>
      <c r="Y29" s="425"/>
      <c r="Z29" s="426"/>
      <c r="AA29" s="173"/>
      <c r="AB29" s="174"/>
      <c r="AC29" s="432"/>
      <c r="AD29" s="425"/>
      <c r="AE29" s="425"/>
      <c r="AF29" s="433"/>
      <c r="AG29" s="452"/>
      <c r="AH29" s="425"/>
      <c r="AI29" s="425"/>
      <c r="AJ29" s="425"/>
      <c r="AK29" s="425"/>
      <c r="AL29" s="425"/>
      <c r="AM29" s="425"/>
      <c r="AN29" s="454"/>
      <c r="AO29" s="454"/>
      <c r="AP29" s="454"/>
      <c r="AQ29" s="425"/>
      <c r="AR29" s="425"/>
      <c r="AS29" s="425"/>
      <c r="AT29" s="425"/>
      <c r="AU29" s="425"/>
      <c r="AV29" s="425"/>
      <c r="AW29" s="449"/>
      <c r="AX29" s="424"/>
      <c r="AY29" s="425"/>
      <c r="AZ29" s="425"/>
      <c r="BA29" s="426"/>
    </row>
    <row r="30" spans="1:63" ht="12.6" customHeight="1" x14ac:dyDescent="0.4">
      <c r="A30" s="173"/>
      <c r="B30" s="432"/>
      <c r="C30" s="425"/>
      <c r="D30" s="425"/>
      <c r="E30" s="433"/>
      <c r="F30" s="452"/>
      <c r="G30" s="425"/>
      <c r="H30" s="425"/>
      <c r="I30" s="425"/>
      <c r="J30" s="425"/>
      <c r="K30" s="425"/>
      <c r="L30" s="425"/>
      <c r="M30" s="454"/>
      <c r="N30" s="454"/>
      <c r="O30" s="454"/>
      <c r="P30" s="425"/>
      <c r="Q30" s="425"/>
      <c r="R30" s="425"/>
      <c r="S30" s="425"/>
      <c r="T30" s="425"/>
      <c r="U30" s="425"/>
      <c r="V30" s="449"/>
      <c r="W30" s="424"/>
      <c r="X30" s="425"/>
      <c r="Y30" s="425"/>
      <c r="Z30" s="426"/>
      <c r="AA30" s="178"/>
      <c r="AB30" s="179"/>
      <c r="AC30" s="432"/>
      <c r="AD30" s="425"/>
      <c r="AE30" s="425"/>
      <c r="AF30" s="433"/>
      <c r="AG30" s="452"/>
      <c r="AH30" s="425"/>
      <c r="AI30" s="425"/>
      <c r="AJ30" s="425"/>
      <c r="AK30" s="425"/>
      <c r="AL30" s="425"/>
      <c r="AM30" s="425"/>
      <c r="AN30" s="454"/>
      <c r="AO30" s="454"/>
      <c r="AP30" s="454"/>
      <c r="AQ30" s="425"/>
      <c r="AR30" s="425"/>
      <c r="AS30" s="425"/>
      <c r="AT30" s="425"/>
      <c r="AU30" s="425"/>
      <c r="AV30" s="425"/>
      <c r="AW30" s="449"/>
      <c r="AX30" s="424"/>
      <c r="AY30" s="425"/>
      <c r="AZ30" s="425"/>
      <c r="BA30" s="426"/>
    </row>
    <row r="31" spans="1:63" ht="12.6" customHeight="1" x14ac:dyDescent="0.4">
      <c r="A31" s="173"/>
      <c r="B31" s="432"/>
      <c r="C31" s="425"/>
      <c r="D31" s="425"/>
      <c r="E31" s="433"/>
      <c r="F31" s="452"/>
      <c r="G31" s="425"/>
      <c r="H31" s="425"/>
      <c r="I31" s="425"/>
      <c r="J31" s="425"/>
      <c r="K31" s="425"/>
      <c r="L31" s="425"/>
      <c r="M31" s="454" t="s">
        <v>112</v>
      </c>
      <c r="N31" s="454"/>
      <c r="O31" s="454"/>
      <c r="P31" s="425"/>
      <c r="Q31" s="425"/>
      <c r="R31" s="425"/>
      <c r="S31" s="425"/>
      <c r="T31" s="425"/>
      <c r="U31" s="425"/>
      <c r="V31" s="449"/>
      <c r="W31" s="424"/>
      <c r="X31" s="425"/>
      <c r="Y31" s="425"/>
      <c r="Z31" s="426"/>
      <c r="AA31" s="178"/>
      <c r="AB31" s="179"/>
      <c r="AC31" s="432"/>
      <c r="AD31" s="425"/>
      <c r="AE31" s="425"/>
      <c r="AF31" s="433"/>
      <c r="AG31" s="452"/>
      <c r="AH31" s="425"/>
      <c r="AI31" s="425"/>
      <c r="AJ31" s="425"/>
      <c r="AK31" s="425"/>
      <c r="AL31" s="425"/>
      <c r="AM31" s="425"/>
      <c r="AN31" s="454" t="s">
        <v>112</v>
      </c>
      <c r="AO31" s="454"/>
      <c r="AP31" s="454"/>
      <c r="AQ31" s="425"/>
      <c r="AR31" s="425"/>
      <c r="AS31" s="425"/>
      <c r="AT31" s="425"/>
      <c r="AU31" s="425"/>
      <c r="AV31" s="425"/>
      <c r="AW31" s="449"/>
      <c r="AX31" s="424"/>
      <c r="AY31" s="425"/>
      <c r="AZ31" s="425"/>
      <c r="BA31" s="426"/>
    </row>
    <row r="32" spans="1:63" ht="12.6" customHeight="1" x14ac:dyDescent="0.4">
      <c r="A32" s="173"/>
      <c r="B32" s="432"/>
      <c r="C32" s="425"/>
      <c r="D32" s="425"/>
      <c r="E32" s="433"/>
      <c r="F32" s="452"/>
      <c r="G32" s="425"/>
      <c r="H32" s="425"/>
      <c r="I32" s="425"/>
      <c r="J32" s="425"/>
      <c r="K32" s="425"/>
      <c r="L32" s="425"/>
      <c r="M32" s="454"/>
      <c r="N32" s="454"/>
      <c r="O32" s="454"/>
      <c r="P32" s="425"/>
      <c r="Q32" s="425"/>
      <c r="R32" s="425"/>
      <c r="S32" s="425"/>
      <c r="T32" s="425"/>
      <c r="U32" s="425"/>
      <c r="V32" s="449"/>
      <c r="W32" s="424"/>
      <c r="X32" s="425"/>
      <c r="Y32" s="425"/>
      <c r="Z32" s="426"/>
      <c r="AA32" s="178"/>
      <c r="AB32" s="179"/>
      <c r="AC32" s="432"/>
      <c r="AD32" s="425"/>
      <c r="AE32" s="425"/>
      <c r="AF32" s="433"/>
      <c r="AG32" s="452"/>
      <c r="AH32" s="425"/>
      <c r="AI32" s="425"/>
      <c r="AJ32" s="425"/>
      <c r="AK32" s="425"/>
      <c r="AL32" s="425"/>
      <c r="AM32" s="425"/>
      <c r="AN32" s="454"/>
      <c r="AO32" s="454"/>
      <c r="AP32" s="454"/>
      <c r="AQ32" s="425"/>
      <c r="AR32" s="425"/>
      <c r="AS32" s="425"/>
      <c r="AT32" s="425"/>
      <c r="AU32" s="425"/>
      <c r="AV32" s="425"/>
      <c r="AW32" s="449"/>
      <c r="AX32" s="424"/>
      <c r="AY32" s="425"/>
      <c r="AZ32" s="425"/>
      <c r="BA32" s="426"/>
    </row>
    <row r="33" spans="1:53" ht="12.6" customHeight="1" x14ac:dyDescent="0.4">
      <c r="A33" s="173"/>
      <c r="B33" s="432"/>
      <c r="C33" s="425"/>
      <c r="D33" s="425"/>
      <c r="E33" s="433"/>
      <c r="F33" s="452"/>
      <c r="G33" s="425"/>
      <c r="H33" s="425"/>
      <c r="I33" s="425"/>
      <c r="J33" s="425"/>
      <c r="K33" s="425"/>
      <c r="L33" s="425"/>
      <c r="M33" s="454"/>
      <c r="N33" s="454"/>
      <c r="O33" s="454"/>
      <c r="P33" s="425"/>
      <c r="Q33" s="425"/>
      <c r="R33" s="425"/>
      <c r="S33" s="425"/>
      <c r="T33" s="425"/>
      <c r="U33" s="425"/>
      <c r="V33" s="449"/>
      <c r="W33" s="424"/>
      <c r="X33" s="425"/>
      <c r="Y33" s="425"/>
      <c r="Z33" s="426"/>
      <c r="AA33" s="178"/>
      <c r="AB33" s="179"/>
      <c r="AC33" s="432"/>
      <c r="AD33" s="425"/>
      <c r="AE33" s="425"/>
      <c r="AF33" s="433"/>
      <c r="AG33" s="452"/>
      <c r="AH33" s="425"/>
      <c r="AI33" s="425"/>
      <c r="AJ33" s="425"/>
      <c r="AK33" s="425"/>
      <c r="AL33" s="425"/>
      <c r="AM33" s="425"/>
      <c r="AN33" s="454"/>
      <c r="AO33" s="454"/>
      <c r="AP33" s="454"/>
      <c r="AQ33" s="425"/>
      <c r="AR33" s="425"/>
      <c r="AS33" s="425"/>
      <c r="AT33" s="425"/>
      <c r="AU33" s="425"/>
      <c r="AV33" s="425"/>
      <c r="AW33" s="449"/>
      <c r="AX33" s="424"/>
      <c r="AY33" s="425"/>
      <c r="AZ33" s="425"/>
      <c r="BA33" s="426"/>
    </row>
    <row r="34" spans="1:53" ht="12.6" customHeight="1" x14ac:dyDescent="0.4">
      <c r="A34" s="173"/>
      <c r="B34" s="432"/>
      <c r="C34" s="425"/>
      <c r="D34" s="425"/>
      <c r="E34" s="433"/>
      <c r="F34" s="514"/>
      <c r="G34" s="515"/>
      <c r="H34" s="515"/>
      <c r="I34" s="515"/>
      <c r="J34" s="515"/>
      <c r="K34" s="515"/>
      <c r="L34" s="515"/>
      <c r="M34" s="455"/>
      <c r="N34" s="455"/>
      <c r="O34" s="455"/>
      <c r="P34" s="515"/>
      <c r="Q34" s="515"/>
      <c r="R34" s="515"/>
      <c r="S34" s="515"/>
      <c r="T34" s="515"/>
      <c r="U34" s="515"/>
      <c r="V34" s="516"/>
      <c r="W34" s="424"/>
      <c r="X34" s="425"/>
      <c r="Y34" s="425"/>
      <c r="Z34" s="426"/>
      <c r="AA34" s="178"/>
      <c r="AB34" s="179"/>
      <c r="AC34" s="432"/>
      <c r="AD34" s="425"/>
      <c r="AE34" s="425"/>
      <c r="AF34" s="433"/>
      <c r="AG34" s="453"/>
      <c r="AH34" s="450"/>
      <c r="AI34" s="450"/>
      <c r="AJ34" s="450"/>
      <c r="AK34" s="450"/>
      <c r="AL34" s="450"/>
      <c r="AM34" s="450"/>
      <c r="AN34" s="455"/>
      <c r="AO34" s="455"/>
      <c r="AP34" s="455"/>
      <c r="AQ34" s="450"/>
      <c r="AR34" s="450"/>
      <c r="AS34" s="450"/>
      <c r="AT34" s="450"/>
      <c r="AU34" s="450"/>
      <c r="AV34" s="450"/>
      <c r="AW34" s="451"/>
      <c r="AX34" s="424"/>
      <c r="AY34" s="425"/>
      <c r="AZ34" s="425"/>
      <c r="BA34" s="426"/>
    </row>
    <row r="35" spans="1:53" ht="12.6" customHeight="1" x14ac:dyDescent="0.4">
      <c r="A35" s="173"/>
      <c r="B35" s="432"/>
      <c r="C35" s="425"/>
      <c r="D35" s="425"/>
      <c r="E35" s="433"/>
      <c r="F35" s="434"/>
      <c r="G35" s="435"/>
      <c r="H35" s="435"/>
      <c r="I35" s="435"/>
      <c r="J35" s="435"/>
      <c r="K35" s="435"/>
      <c r="L35" s="436"/>
      <c r="M35" s="443" t="s">
        <v>113</v>
      </c>
      <c r="N35" s="435"/>
      <c r="O35" s="436"/>
      <c r="P35" s="443"/>
      <c r="Q35" s="435"/>
      <c r="R35" s="435"/>
      <c r="S35" s="435"/>
      <c r="T35" s="435"/>
      <c r="U35" s="435"/>
      <c r="V35" s="446"/>
      <c r="W35" s="424"/>
      <c r="X35" s="425"/>
      <c r="Y35" s="425"/>
      <c r="Z35" s="426"/>
      <c r="AA35" s="178"/>
      <c r="AB35" s="179"/>
      <c r="AC35" s="432"/>
      <c r="AD35" s="425"/>
      <c r="AE35" s="425"/>
      <c r="AF35" s="433"/>
      <c r="AG35" s="434"/>
      <c r="AH35" s="435"/>
      <c r="AI35" s="435"/>
      <c r="AJ35" s="435"/>
      <c r="AK35" s="435"/>
      <c r="AL35" s="435"/>
      <c r="AM35" s="436"/>
      <c r="AN35" s="443" t="s">
        <v>113</v>
      </c>
      <c r="AO35" s="435"/>
      <c r="AP35" s="436"/>
      <c r="AQ35" s="443"/>
      <c r="AR35" s="435"/>
      <c r="AS35" s="435"/>
      <c r="AT35" s="435"/>
      <c r="AU35" s="435"/>
      <c r="AV35" s="435"/>
      <c r="AW35" s="446"/>
      <c r="AX35" s="424"/>
      <c r="AY35" s="425"/>
      <c r="AZ35" s="425"/>
      <c r="BA35" s="426"/>
    </row>
    <row r="36" spans="1:53" ht="12.6" customHeight="1" x14ac:dyDescent="0.4">
      <c r="A36" s="173"/>
      <c r="B36" s="432"/>
      <c r="C36" s="425"/>
      <c r="D36" s="425"/>
      <c r="E36" s="433"/>
      <c r="F36" s="437"/>
      <c r="G36" s="438"/>
      <c r="H36" s="438"/>
      <c r="I36" s="438"/>
      <c r="J36" s="438"/>
      <c r="K36" s="438"/>
      <c r="L36" s="439"/>
      <c r="M36" s="444"/>
      <c r="N36" s="438"/>
      <c r="O36" s="439"/>
      <c r="P36" s="444"/>
      <c r="Q36" s="438"/>
      <c r="R36" s="438"/>
      <c r="S36" s="438"/>
      <c r="T36" s="438"/>
      <c r="U36" s="438"/>
      <c r="V36" s="447"/>
      <c r="W36" s="424"/>
      <c r="X36" s="425"/>
      <c r="Y36" s="425"/>
      <c r="Z36" s="426"/>
      <c r="AA36" s="178"/>
      <c r="AB36" s="179"/>
      <c r="AC36" s="432"/>
      <c r="AD36" s="425"/>
      <c r="AE36" s="425"/>
      <c r="AF36" s="433"/>
      <c r="AG36" s="437"/>
      <c r="AH36" s="438"/>
      <c r="AI36" s="438"/>
      <c r="AJ36" s="438"/>
      <c r="AK36" s="438"/>
      <c r="AL36" s="438"/>
      <c r="AM36" s="439"/>
      <c r="AN36" s="444"/>
      <c r="AO36" s="438"/>
      <c r="AP36" s="439"/>
      <c r="AQ36" s="444"/>
      <c r="AR36" s="438"/>
      <c r="AS36" s="438"/>
      <c r="AT36" s="438"/>
      <c r="AU36" s="438"/>
      <c r="AV36" s="438"/>
      <c r="AW36" s="447"/>
      <c r="AX36" s="424"/>
      <c r="AY36" s="425"/>
      <c r="AZ36" s="425"/>
      <c r="BA36" s="426"/>
    </row>
    <row r="37" spans="1:53" ht="12.6" customHeight="1" x14ac:dyDescent="0.4">
      <c r="A37" s="173"/>
      <c r="B37" s="432"/>
      <c r="C37" s="425"/>
      <c r="D37" s="425"/>
      <c r="E37" s="433"/>
      <c r="F37" s="437"/>
      <c r="G37" s="438"/>
      <c r="H37" s="438"/>
      <c r="I37" s="438"/>
      <c r="J37" s="438"/>
      <c r="K37" s="438"/>
      <c r="L37" s="439"/>
      <c r="M37" s="444"/>
      <c r="N37" s="438"/>
      <c r="O37" s="439"/>
      <c r="P37" s="444"/>
      <c r="Q37" s="438"/>
      <c r="R37" s="438"/>
      <c r="S37" s="438"/>
      <c r="T37" s="438"/>
      <c r="U37" s="438"/>
      <c r="V37" s="447"/>
      <c r="W37" s="424"/>
      <c r="X37" s="425"/>
      <c r="Y37" s="425"/>
      <c r="Z37" s="426"/>
      <c r="AA37" s="178"/>
      <c r="AB37" s="179"/>
      <c r="AC37" s="432"/>
      <c r="AD37" s="425"/>
      <c r="AE37" s="425"/>
      <c r="AF37" s="433"/>
      <c r="AG37" s="437"/>
      <c r="AH37" s="438"/>
      <c r="AI37" s="438"/>
      <c r="AJ37" s="438"/>
      <c r="AK37" s="438"/>
      <c r="AL37" s="438"/>
      <c r="AM37" s="439"/>
      <c r="AN37" s="444"/>
      <c r="AO37" s="438"/>
      <c r="AP37" s="439"/>
      <c r="AQ37" s="444"/>
      <c r="AR37" s="438"/>
      <c r="AS37" s="438"/>
      <c r="AT37" s="438"/>
      <c r="AU37" s="438"/>
      <c r="AV37" s="438"/>
      <c r="AW37" s="447"/>
      <c r="AX37" s="424"/>
      <c r="AY37" s="425"/>
      <c r="AZ37" s="425"/>
      <c r="BA37" s="426"/>
    </row>
    <row r="38" spans="1:53" ht="12.6" customHeight="1" thickBot="1" x14ac:dyDescent="0.45">
      <c r="A38" s="173"/>
      <c r="B38" s="427"/>
      <c r="C38" s="428"/>
      <c r="D38" s="428"/>
      <c r="E38" s="429"/>
      <c r="F38" s="440"/>
      <c r="G38" s="441"/>
      <c r="H38" s="441"/>
      <c r="I38" s="441"/>
      <c r="J38" s="441"/>
      <c r="K38" s="441"/>
      <c r="L38" s="442"/>
      <c r="M38" s="445"/>
      <c r="N38" s="441"/>
      <c r="O38" s="442"/>
      <c r="P38" s="445"/>
      <c r="Q38" s="441"/>
      <c r="R38" s="441"/>
      <c r="S38" s="441"/>
      <c r="T38" s="441"/>
      <c r="U38" s="441"/>
      <c r="V38" s="448"/>
      <c r="W38" s="430"/>
      <c r="X38" s="428"/>
      <c r="Y38" s="428"/>
      <c r="Z38" s="431"/>
      <c r="AA38" s="178"/>
      <c r="AB38" s="179"/>
      <c r="AC38" s="427"/>
      <c r="AD38" s="428"/>
      <c r="AE38" s="428"/>
      <c r="AF38" s="429"/>
      <c r="AG38" s="440"/>
      <c r="AH38" s="441"/>
      <c r="AI38" s="441"/>
      <c r="AJ38" s="441"/>
      <c r="AK38" s="441"/>
      <c r="AL38" s="441"/>
      <c r="AM38" s="442"/>
      <c r="AN38" s="445"/>
      <c r="AO38" s="441"/>
      <c r="AP38" s="442"/>
      <c r="AQ38" s="445"/>
      <c r="AR38" s="441"/>
      <c r="AS38" s="441"/>
      <c r="AT38" s="441"/>
      <c r="AU38" s="441"/>
      <c r="AV38" s="441"/>
      <c r="AW38" s="448"/>
      <c r="AX38" s="430"/>
      <c r="AY38" s="428"/>
      <c r="AZ38" s="428"/>
      <c r="BA38" s="431"/>
    </row>
    <row r="39" spans="1:53" ht="14.45" customHeight="1" x14ac:dyDescent="0.4">
      <c r="A39" s="173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2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73"/>
      <c r="AB39" s="174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2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2"/>
    </row>
    <row r="40" spans="1:53" ht="14.45" customHeight="1" thickBot="1" x14ac:dyDescent="0.45">
      <c r="A40" s="173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79"/>
      <c r="Y40" s="179"/>
      <c r="Z40" s="179"/>
      <c r="AA40" s="184"/>
      <c r="AB40" s="185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79"/>
      <c r="AZ40" s="179"/>
      <c r="BA40" s="179"/>
    </row>
    <row r="41" spans="1:53" ht="14.1" customHeight="1" x14ac:dyDescent="0.4">
      <c r="A41" s="173"/>
      <c r="B41" s="508" t="s">
        <v>97</v>
      </c>
      <c r="C41" s="509"/>
      <c r="D41" s="509"/>
      <c r="E41" s="509"/>
      <c r="F41" s="509"/>
      <c r="G41" s="509"/>
      <c r="H41" s="509"/>
      <c r="I41" s="509"/>
      <c r="J41" s="510"/>
      <c r="K41" s="511" t="s">
        <v>98</v>
      </c>
      <c r="L41" s="479"/>
      <c r="M41" s="479"/>
      <c r="N41" s="479"/>
      <c r="O41" s="512" t="str">
        <f>BE3</f>
        <v>北部 U10リーグ戦 第４節</v>
      </c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513"/>
      <c r="AA41" s="178"/>
      <c r="AB41" s="179"/>
      <c r="AC41" s="508" t="s">
        <v>97</v>
      </c>
      <c r="AD41" s="509"/>
      <c r="AE41" s="509"/>
      <c r="AF41" s="509"/>
      <c r="AG41" s="509"/>
      <c r="AH41" s="509"/>
      <c r="AI41" s="509"/>
      <c r="AJ41" s="509"/>
      <c r="AK41" s="510"/>
      <c r="AL41" s="511" t="s">
        <v>98</v>
      </c>
      <c r="AM41" s="479"/>
      <c r="AN41" s="479"/>
      <c r="AO41" s="479"/>
      <c r="AP41" s="512" t="str">
        <f>BE3</f>
        <v>北部 U10リーグ戦 第４節</v>
      </c>
      <c r="AQ41" s="512"/>
      <c r="AR41" s="512"/>
      <c r="AS41" s="512"/>
      <c r="AT41" s="512"/>
      <c r="AU41" s="512"/>
      <c r="AV41" s="512"/>
      <c r="AW41" s="512"/>
      <c r="AX41" s="512"/>
      <c r="AY41" s="512"/>
      <c r="AZ41" s="512"/>
      <c r="BA41" s="513"/>
    </row>
    <row r="42" spans="1:53" ht="14.1" customHeight="1" x14ac:dyDescent="0.4">
      <c r="A42" s="173"/>
      <c r="B42" s="501" t="str">
        <f>B2</f>
        <v>H30年 12月24日</v>
      </c>
      <c r="C42" s="502"/>
      <c r="D42" s="502"/>
      <c r="E42" s="502"/>
      <c r="F42" s="502"/>
      <c r="G42" s="502"/>
      <c r="H42" s="502"/>
      <c r="I42" s="502"/>
      <c r="J42" s="503"/>
      <c r="K42" s="504" t="s">
        <v>99</v>
      </c>
      <c r="L42" s="480"/>
      <c r="M42" s="480"/>
      <c r="N42" s="480"/>
      <c r="O42" s="421" t="str">
        <f>BE8</f>
        <v>荒神山 A１ｺｰﾄ</v>
      </c>
      <c r="P42" s="422"/>
      <c r="Q42" s="422"/>
      <c r="R42" s="422"/>
      <c r="S42" s="422"/>
      <c r="T42" s="176" t="s">
        <v>100</v>
      </c>
      <c r="U42" s="176"/>
      <c r="V42" s="176"/>
      <c r="W42" s="176" t="str">
        <f>BG14</f>
        <v>彦根</v>
      </c>
      <c r="X42" s="176"/>
      <c r="Y42" s="176"/>
      <c r="Z42" s="177"/>
      <c r="AA42" s="178"/>
      <c r="AB42" s="179"/>
      <c r="AC42" s="501" t="str">
        <f>B2</f>
        <v>H30年 12月24日</v>
      </c>
      <c r="AD42" s="502"/>
      <c r="AE42" s="502"/>
      <c r="AF42" s="502"/>
      <c r="AG42" s="502"/>
      <c r="AH42" s="502"/>
      <c r="AI42" s="502"/>
      <c r="AJ42" s="502"/>
      <c r="AK42" s="503"/>
      <c r="AL42" s="504" t="s">
        <v>99</v>
      </c>
      <c r="AM42" s="480"/>
      <c r="AN42" s="480"/>
      <c r="AO42" s="480"/>
      <c r="AP42" s="421" t="str">
        <f>BI8</f>
        <v>荒神山 A２ｺｰﾄ</v>
      </c>
      <c r="AQ42" s="422"/>
      <c r="AR42" s="422"/>
      <c r="AS42" s="422"/>
      <c r="AT42" s="422"/>
      <c r="AU42" s="176" t="s">
        <v>100</v>
      </c>
      <c r="AV42" s="176"/>
      <c r="AW42" s="176"/>
      <c r="AX42" s="176" t="str">
        <f>BK14</f>
        <v>豊栄</v>
      </c>
      <c r="AY42" s="176"/>
      <c r="AZ42" s="176"/>
      <c r="BA42" s="177"/>
    </row>
    <row r="43" spans="1:53" ht="12.6" customHeight="1" thickBot="1" x14ac:dyDescent="0.45">
      <c r="A43" s="173"/>
      <c r="B43" s="505" t="s">
        <v>101</v>
      </c>
      <c r="C43" s="506"/>
      <c r="D43" s="506"/>
      <c r="E43" s="507"/>
      <c r="F43" s="489" t="str">
        <f>BD14</f>
        <v>10：20～</v>
      </c>
      <c r="G43" s="489"/>
      <c r="H43" s="489"/>
      <c r="I43" s="489"/>
      <c r="J43" s="490"/>
      <c r="K43" s="491" t="s">
        <v>102</v>
      </c>
      <c r="L43" s="492"/>
      <c r="M43" s="492"/>
      <c r="N43" s="492"/>
      <c r="O43" s="492"/>
      <c r="P43" s="493"/>
      <c r="Q43" s="494" t="s">
        <v>103</v>
      </c>
      <c r="R43" s="495"/>
      <c r="S43" s="496"/>
      <c r="T43" s="497" t="s">
        <v>104</v>
      </c>
      <c r="U43" s="497"/>
      <c r="V43" s="497"/>
      <c r="W43" s="497"/>
      <c r="X43" s="497"/>
      <c r="Y43" s="497"/>
      <c r="Z43" s="498"/>
      <c r="AA43" s="178"/>
      <c r="AB43" s="179"/>
      <c r="AC43" s="505" t="s">
        <v>101</v>
      </c>
      <c r="AD43" s="506"/>
      <c r="AE43" s="506"/>
      <c r="AF43" s="507"/>
      <c r="AG43" s="489" t="str">
        <f>BD14</f>
        <v>10：20～</v>
      </c>
      <c r="AH43" s="489"/>
      <c r="AI43" s="489"/>
      <c r="AJ43" s="489"/>
      <c r="AK43" s="490"/>
      <c r="AL43" s="491" t="s">
        <v>102</v>
      </c>
      <c r="AM43" s="492"/>
      <c r="AN43" s="492"/>
      <c r="AO43" s="492"/>
      <c r="AP43" s="492"/>
      <c r="AQ43" s="493"/>
      <c r="AR43" s="494" t="s">
        <v>103</v>
      </c>
      <c r="AS43" s="495"/>
      <c r="AT43" s="496"/>
      <c r="AU43" s="497" t="s">
        <v>104</v>
      </c>
      <c r="AV43" s="497"/>
      <c r="AW43" s="497"/>
      <c r="AX43" s="497"/>
      <c r="AY43" s="497"/>
      <c r="AZ43" s="497"/>
      <c r="BA43" s="498"/>
    </row>
    <row r="44" spans="1:53" ht="12.6" customHeight="1" x14ac:dyDescent="0.4">
      <c r="A44" s="173"/>
      <c r="B44" s="499" t="s">
        <v>105</v>
      </c>
      <c r="C44" s="479"/>
      <c r="D44" s="479"/>
      <c r="E44" s="500"/>
      <c r="F44" s="472" t="str">
        <f>BE14</f>
        <v>金城</v>
      </c>
      <c r="G44" s="473"/>
      <c r="H44" s="473"/>
      <c r="I44" s="473"/>
      <c r="J44" s="473"/>
      <c r="K44" s="473"/>
      <c r="L44" s="474"/>
      <c r="M44" s="478" t="s">
        <v>106</v>
      </c>
      <c r="N44" s="479"/>
      <c r="O44" s="479"/>
      <c r="P44" s="481" t="str">
        <f>BF14</f>
        <v>愛知</v>
      </c>
      <c r="Q44" s="473"/>
      <c r="R44" s="473"/>
      <c r="S44" s="473"/>
      <c r="T44" s="473"/>
      <c r="U44" s="473"/>
      <c r="V44" s="482"/>
      <c r="W44" s="485" t="s">
        <v>105</v>
      </c>
      <c r="X44" s="479"/>
      <c r="Y44" s="479"/>
      <c r="Z44" s="486"/>
      <c r="AA44" s="178"/>
      <c r="AB44" s="179"/>
      <c r="AC44" s="499" t="s">
        <v>105</v>
      </c>
      <c r="AD44" s="479"/>
      <c r="AE44" s="479"/>
      <c r="AF44" s="500"/>
      <c r="AG44" s="472" t="str">
        <f>BI14</f>
        <v>J＆P＆K</v>
      </c>
      <c r="AH44" s="473"/>
      <c r="AI44" s="473"/>
      <c r="AJ44" s="473"/>
      <c r="AK44" s="473"/>
      <c r="AL44" s="473"/>
      <c r="AM44" s="474"/>
      <c r="AN44" s="478" t="s">
        <v>106</v>
      </c>
      <c r="AO44" s="479"/>
      <c r="AP44" s="479"/>
      <c r="AQ44" s="481" t="str">
        <f>BJ14</f>
        <v>多賀</v>
      </c>
      <c r="AR44" s="473"/>
      <c r="AS44" s="473"/>
      <c r="AT44" s="473"/>
      <c r="AU44" s="473"/>
      <c r="AV44" s="473"/>
      <c r="AW44" s="482"/>
      <c r="AX44" s="485" t="s">
        <v>105</v>
      </c>
      <c r="AY44" s="479"/>
      <c r="AZ44" s="479"/>
      <c r="BA44" s="486"/>
    </row>
    <row r="45" spans="1:53" ht="12.6" customHeight="1" x14ac:dyDescent="0.4">
      <c r="A45" s="173"/>
      <c r="B45" s="487" t="s">
        <v>107</v>
      </c>
      <c r="C45" s="469"/>
      <c r="D45" s="469" t="s">
        <v>108</v>
      </c>
      <c r="E45" s="488"/>
      <c r="F45" s="475"/>
      <c r="G45" s="476"/>
      <c r="H45" s="476"/>
      <c r="I45" s="476"/>
      <c r="J45" s="476"/>
      <c r="K45" s="476"/>
      <c r="L45" s="477"/>
      <c r="M45" s="480"/>
      <c r="N45" s="480"/>
      <c r="O45" s="480"/>
      <c r="P45" s="483"/>
      <c r="Q45" s="476"/>
      <c r="R45" s="476"/>
      <c r="S45" s="476"/>
      <c r="T45" s="476"/>
      <c r="U45" s="476"/>
      <c r="V45" s="484"/>
      <c r="W45" s="468" t="s">
        <v>107</v>
      </c>
      <c r="X45" s="469"/>
      <c r="Y45" s="469" t="s">
        <v>108</v>
      </c>
      <c r="Z45" s="470"/>
      <c r="AA45" s="178"/>
      <c r="AB45" s="179"/>
      <c r="AC45" s="487" t="s">
        <v>107</v>
      </c>
      <c r="AD45" s="469"/>
      <c r="AE45" s="469" t="s">
        <v>108</v>
      </c>
      <c r="AF45" s="488"/>
      <c r="AG45" s="475"/>
      <c r="AH45" s="476"/>
      <c r="AI45" s="476"/>
      <c r="AJ45" s="476"/>
      <c r="AK45" s="476"/>
      <c r="AL45" s="476"/>
      <c r="AM45" s="477"/>
      <c r="AN45" s="480"/>
      <c r="AO45" s="480"/>
      <c r="AP45" s="480"/>
      <c r="AQ45" s="483"/>
      <c r="AR45" s="476"/>
      <c r="AS45" s="476"/>
      <c r="AT45" s="476"/>
      <c r="AU45" s="476"/>
      <c r="AV45" s="476"/>
      <c r="AW45" s="484"/>
      <c r="AX45" s="468" t="s">
        <v>107</v>
      </c>
      <c r="AY45" s="469"/>
      <c r="AZ45" s="469" t="s">
        <v>108</v>
      </c>
      <c r="BA45" s="470"/>
    </row>
    <row r="46" spans="1:53" ht="12.6" customHeight="1" x14ac:dyDescent="0.4">
      <c r="A46" s="173"/>
      <c r="B46" s="471"/>
      <c r="C46" s="457"/>
      <c r="D46" s="457"/>
      <c r="E46" s="460"/>
      <c r="F46" s="461" t="s">
        <v>109</v>
      </c>
      <c r="G46" s="462"/>
      <c r="H46" s="462"/>
      <c r="I46" s="462"/>
      <c r="J46" s="462"/>
      <c r="K46" s="463"/>
      <c r="L46" s="180"/>
      <c r="M46" s="464" t="s">
        <v>110</v>
      </c>
      <c r="N46" s="464"/>
      <c r="O46" s="464"/>
      <c r="P46" s="181"/>
      <c r="Q46" s="461" t="s">
        <v>109</v>
      </c>
      <c r="R46" s="462"/>
      <c r="S46" s="462"/>
      <c r="T46" s="462"/>
      <c r="U46" s="462"/>
      <c r="V46" s="465"/>
      <c r="W46" s="466"/>
      <c r="X46" s="457"/>
      <c r="Y46" s="457"/>
      <c r="Z46" s="467"/>
      <c r="AA46" s="178"/>
      <c r="AB46" s="179"/>
      <c r="AC46" s="471"/>
      <c r="AD46" s="457"/>
      <c r="AE46" s="457"/>
      <c r="AF46" s="460"/>
      <c r="AG46" s="461" t="s">
        <v>109</v>
      </c>
      <c r="AH46" s="462"/>
      <c r="AI46" s="462"/>
      <c r="AJ46" s="462"/>
      <c r="AK46" s="462"/>
      <c r="AL46" s="463"/>
      <c r="AM46" s="180"/>
      <c r="AN46" s="464" t="s">
        <v>110</v>
      </c>
      <c r="AO46" s="464"/>
      <c r="AP46" s="464"/>
      <c r="AQ46" s="181"/>
      <c r="AR46" s="461" t="s">
        <v>109</v>
      </c>
      <c r="AS46" s="462"/>
      <c r="AT46" s="462"/>
      <c r="AU46" s="462"/>
      <c r="AV46" s="462"/>
      <c r="AW46" s="465"/>
      <c r="AX46" s="466"/>
      <c r="AY46" s="457"/>
      <c r="AZ46" s="457"/>
      <c r="BA46" s="467"/>
    </row>
    <row r="47" spans="1:53" ht="12.6" customHeight="1" x14ac:dyDescent="0.4">
      <c r="A47" s="173"/>
      <c r="B47" s="432"/>
      <c r="C47" s="425"/>
      <c r="D47" s="425"/>
      <c r="E47" s="433"/>
      <c r="F47" s="456"/>
      <c r="G47" s="457"/>
      <c r="H47" s="457"/>
      <c r="I47" s="457"/>
      <c r="J47" s="457"/>
      <c r="K47" s="457"/>
      <c r="L47" s="457"/>
      <c r="M47" s="458" t="s">
        <v>111</v>
      </c>
      <c r="N47" s="458"/>
      <c r="O47" s="458"/>
      <c r="P47" s="457"/>
      <c r="Q47" s="457"/>
      <c r="R47" s="457"/>
      <c r="S47" s="457"/>
      <c r="T47" s="457"/>
      <c r="U47" s="457"/>
      <c r="V47" s="459"/>
      <c r="W47" s="424"/>
      <c r="X47" s="425"/>
      <c r="Y47" s="425"/>
      <c r="Z47" s="426"/>
      <c r="AA47" s="178"/>
      <c r="AB47" s="179"/>
      <c r="AC47" s="432"/>
      <c r="AD47" s="425"/>
      <c r="AE47" s="425"/>
      <c r="AF47" s="433"/>
      <c r="AG47" s="456"/>
      <c r="AH47" s="457"/>
      <c r="AI47" s="457"/>
      <c r="AJ47" s="457"/>
      <c r="AK47" s="457"/>
      <c r="AL47" s="457"/>
      <c r="AM47" s="457"/>
      <c r="AN47" s="458" t="s">
        <v>111</v>
      </c>
      <c r="AO47" s="458"/>
      <c r="AP47" s="458"/>
      <c r="AQ47" s="457"/>
      <c r="AR47" s="457"/>
      <c r="AS47" s="457"/>
      <c r="AT47" s="457"/>
      <c r="AU47" s="457"/>
      <c r="AV47" s="457"/>
      <c r="AW47" s="459"/>
      <c r="AX47" s="424"/>
      <c r="AY47" s="425"/>
      <c r="AZ47" s="425"/>
      <c r="BA47" s="426"/>
    </row>
    <row r="48" spans="1:53" ht="12.6" customHeight="1" x14ac:dyDescent="0.4">
      <c r="A48" s="173"/>
      <c r="B48" s="432"/>
      <c r="C48" s="425"/>
      <c r="D48" s="425"/>
      <c r="E48" s="433"/>
      <c r="F48" s="452"/>
      <c r="G48" s="425"/>
      <c r="H48" s="425"/>
      <c r="I48" s="425"/>
      <c r="J48" s="425"/>
      <c r="K48" s="425"/>
      <c r="L48" s="425"/>
      <c r="M48" s="454"/>
      <c r="N48" s="454"/>
      <c r="O48" s="454"/>
      <c r="P48" s="425"/>
      <c r="Q48" s="425"/>
      <c r="R48" s="425"/>
      <c r="S48" s="425"/>
      <c r="T48" s="425"/>
      <c r="U48" s="425"/>
      <c r="V48" s="449"/>
      <c r="W48" s="424"/>
      <c r="X48" s="425"/>
      <c r="Y48" s="425"/>
      <c r="Z48" s="426"/>
      <c r="AA48" s="178"/>
      <c r="AB48" s="179"/>
      <c r="AC48" s="432"/>
      <c r="AD48" s="425"/>
      <c r="AE48" s="425"/>
      <c r="AF48" s="433"/>
      <c r="AG48" s="452"/>
      <c r="AH48" s="425"/>
      <c r="AI48" s="425"/>
      <c r="AJ48" s="425"/>
      <c r="AK48" s="425"/>
      <c r="AL48" s="425"/>
      <c r="AM48" s="425"/>
      <c r="AN48" s="454"/>
      <c r="AO48" s="454"/>
      <c r="AP48" s="454"/>
      <c r="AQ48" s="425"/>
      <c r="AR48" s="425"/>
      <c r="AS48" s="425"/>
      <c r="AT48" s="425"/>
      <c r="AU48" s="425"/>
      <c r="AV48" s="425"/>
      <c r="AW48" s="449"/>
      <c r="AX48" s="424"/>
      <c r="AY48" s="425"/>
      <c r="AZ48" s="425"/>
      <c r="BA48" s="426"/>
    </row>
    <row r="49" spans="1:53" ht="12.6" customHeight="1" x14ac:dyDescent="0.4">
      <c r="A49" s="173"/>
      <c r="B49" s="432"/>
      <c r="C49" s="425"/>
      <c r="D49" s="425"/>
      <c r="E49" s="433"/>
      <c r="F49" s="452"/>
      <c r="G49" s="425"/>
      <c r="H49" s="425"/>
      <c r="I49" s="425"/>
      <c r="J49" s="425"/>
      <c r="K49" s="425"/>
      <c r="L49" s="425"/>
      <c r="M49" s="454"/>
      <c r="N49" s="454"/>
      <c r="O49" s="454"/>
      <c r="P49" s="425"/>
      <c r="Q49" s="425"/>
      <c r="R49" s="425"/>
      <c r="S49" s="425"/>
      <c r="T49" s="425"/>
      <c r="U49" s="425"/>
      <c r="V49" s="449"/>
      <c r="W49" s="424"/>
      <c r="X49" s="425"/>
      <c r="Y49" s="425"/>
      <c r="Z49" s="426"/>
      <c r="AA49" s="173"/>
      <c r="AB49" s="174"/>
      <c r="AC49" s="432"/>
      <c r="AD49" s="425"/>
      <c r="AE49" s="425"/>
      <c r="AF49" s="433"/>
      <c r="AG49" s="452"/>
      <c r="AH49" s="425"/>
      <c r="AI49" s="425"/>
      <c r="AJ49" s="425"/>
      <c r="AK49" s="425"/>
      <c r="AL49" s="425"/>
      <c r="AM49" s="425"/>
      <c r="AN49" s="454"/>
      <c r="AO49" s="454"/>
      <c r="AP49" s="454"/>
      <c r="AQ49" s="425"/>
      <c r="AR49" s="425"/>
      <c r="AS49" s="425"/>
      <c r="AT49" s="425"/>
      <c r="AU49" s="425"/>
      <c r="AV49" s="425"/>
      <c r="AW49" s="449"/>
      <c r="AX49" s="424"/>
      <c r="AY49" s="425"/>
      <c r="AZ49" s="425"/>
      <c r="BA49" s="426"/>
    </row>
    <row r="50" spans="1:53" ht="12.6" customHeight="1" x14ac:dyDescent="0.4">
      <c r="A50" s="173"/>
      <c r="B50" s="432"/>
      <c r="C50" s="425"/>
      <c r="D50" s="425"/>
      <c r="E50" s="433"/>
      <c r="F50" s="452"/>
      <c r="G50" s="425"/>
      <c r="H50" s="425"/>
      <c r="I50" s="425"/>
      <c r="J50" s="425"/>
      <c r="K50" s="425"/>
      <c r="L50" s="425"/>
      <c r="M50" s="454"/>
      <c r="N50" s="454"/>
      <c r="O50" s="454"/>
      <c r="P50" s="425"/>
      <c r="Q50" s="425"/>
      <c r="R50" s="425"/>
      <c r="S50" s="425"/>
      <c r="T50" s="425"/>
      <c r="U50" s="425"/>
      <c r="V50" s="449"/>
      <c r="W50" s="424"/>
      <c r="X50" s="425"/>
      <c r="Y50" s="425"/>
      <c r="Z50" s="426"/>
      <c r="AA50" s="178"/>
      <c r="AB50" s="179"/>
      <c r="AC50" s="432"/>
      <c r="AD50" s="425"/>
      <c r="AE50" s="425"/>
      <c r="AF50" s="433"/>
      <c r="AG50" s="452"/>
      <c r="AH50" s="425"/>
      <c r="AI50" s="425"/>
      <c r="AJ50" s="425"/>
      <c r="AK50" s="425"/>
      <c r="AL50" s="425"/>
      <c r="AM50" s="425"/>
      <c r="AN50" s="454"/>
      <c r="AO50" s="454"/>
      <c r="AP50" s="454"/>
      <c r="AQ50" s="425"/>
      <c r="AR50" s="425"/>
      <c r="AS50" s="425"/>
      <c r="AT50" s="425"/>
      <c r="AU50" s="425"/>
      <c r="AV50" s="425"/>
      <c r="AW50" s="449"/>
      <c r="AX50" s="424"/>
      <c r="AY50" s="425"/>
      <c r="AZ50" s="425"/>
      <c r="BA50" s="426"/>
    </row>
    <row r="51" spans="1:53" ht="12.6" customHeight="1" x14ac:dyDescent="0.4">
      <c r="A51" s="173"/>
      <c r="B51" s="432"/>
      <c r="C51" s="425"/>
      <c r="D51" s="425"/>
      <c r="E51" s="433"/>
      <c r="F51" s="452"/>
      <c r="G51" s="425"/>
      <c r="H51" s="425"/>
      <c r="I51" s="425"/>
      <c r="J51" s="425"/>
      <c r="K51" s="425"/>
      <c r="L51" s="425"/>
      <c r="M51" s="454" t="s">
        <v>112</v>
      </c>
      <c r="N51" s="454"/>
      <c r="O51" s="454"/>
      <c r="P51" s="425"/>
      <c r="Q51" s="425"/>
      <c r="R51" s="425"/>
      <c r="S51" s="425"/>
      <c r="T51" s="425"/>
      <c r="U51" s="425"/>
      <c r="V51" s="449"/>
      <c r="W51" s="424"/>
      <c r="X51" s="425"/>
      <c r="Y51" s="425"/>
      <c r="Z51" s="426"/>
      <c r="AA51" s="178"/>
      <c r="AB51" s="179"/>
      <c r="AC51" s="432"/>
      <c r="AD51" s="425"/>
      <c r="AE51" s="425"/>
      <c r="AF51" s="433"/>
      <c r="AG51" s="452"/>
      <c r="AH51" s="425"/>
      <c r="AI51" s="425"/>
      <c r="AJ51" s="425"/>
      <c r="AK51" s="425"/>
      <c r="AL51" s="425"/>
      <c r="AM51" s="425"/>
      <c r="AN51" s="454" t="s">
        <v>112</v>
      </c>
      <c r="AO51" s="454"/>
      <c r="AP51" s="454"/>
      <c r="AQ51" s="425"/>
      <c r="AR51" s="425"/>
      <c r="AS51" s="425"/>
      <c r="AT51" s="425"/>
      <c r="AU51" s="425"/>
      <c r="AV51" s="425"/>
      <c r="AW51" s="449"/>
      <c r="AX51" s="424"/>
      <c r="AY51" s="425"/>
      <c r="AZ51" s="425"/>
      <c r="BA51" s="426"/>
    </row>
    <row r="52" spans="1:53" ht="12.6" customHeight="1" x14ac:dyDescent="0.4">
      <c r="A52" s="173"/>
      <c r="B52" s="432"/>
      <c r="C52" s="425"/>
      <c r="D52" s="425"/>
      <c r="E52" s="433"/>
      <c r="F52" s="452"/>
      <c r="G52" s="425"/>
      <c r="H52" s="425"/>
      <c r="I52" s="425"/>
      <c r="J52" s="425"/>
      <c r="K52" s="425"/>
      <c r="L52" s="425"/>
      <c r="M52" s="454"/>
      <c r="N52" s="454"/>
      <c r="O52" s="454"/>
      <c r="P52" s="425"/>
      <c r="Q52" s="425"/>
      <c r="R52" s="425"/>
      <c r="S52" s="425"/>
      <c r="T52" s="425"/>
      <c r="U52" s="425"/>
      <c r="V52" s="449"/>
      <c r="W52" s="424"/>
      <c r="X52" s="425"/>
      <c r="Y52" s="425"/>
      <c r="Z52" s="426"/>
      <c r="AA52" s="178"/>
      <c r="AB52" s="179"/>
      <c r="AC52" s="432"/>
      <c r="AD52" s="425"/>
      <c r="AE52" s="425"/>
      <c r="AF52" s="433"/>
      <c r="AG52" s="452"/>
      <c r="AH52" s="425"/>
      <c r="AI52" s="425"/>
      <c r="AJ52" s="425"/>
      <c r="AK52" s="425"/>
      <c r="AL52" s="425"/>
      <c r="AM52" s="425"/>
      <c r="AN52" s="454"/>
      <c r="AO52" s="454"/>
      <c r="AP52" s="454"/>
      <c r="AQ52" s="425"/>
      <c r="AR52" s="425"/>
      <c r="AS52" s="425"/>
      <c r="AT52" s="425"/>
      <c r="AU52" s="425"/>
      <c r="AV52" s="425"/>
      <c r="AW52" s="449"/>
      <c r="AX52" s="424"/>
      <c r="AY52" s="425"/>
      <c r="AZ52" s="425"/>
      <c r="BA52" s="426"/>
    </row>
    <row r="53" spans="1:53" ht="12.6" customHeight="1" x14ac:dyDescent="0.4">
      <c r="A53" s="173"/>
      <c r="B53" s="432"/>
      <c r="C53" s="425"/>
      <c r="D53" s="425"/>
      <c r="E53" s="433"/>
      <c r="F53" s="452"/>
      <c r="G53" s="425"/>
      <c r="H53" s="425"/>
      <c r="I53" s="425"/>
      <c r="J53" s="425"/>
      <c r="K53" s="425"/>
      <c r="L53" s="425"/>
      <c r="M53" s="454"/>
      <c r="N53" s="454"/>
      <c r="O53" s="454"/>
      <c r="P53" s="425"/>
      <c r="Q53" s="425"/>
      <c r="R53" s="425"/>
      <c r="S53" s="425"/>
      <c r="T53" s="425"/>
      <c r="U53" s="425"/>
      <c r="V53" s="449"/>
      <c r="W53" s="424"/>
      <c r="X53" s="425"/>
      <c r="Y53" s="425"/>
      <c r="Z53" s="426"/>
      <c r="AA53" s="178"/>
      <c r="AB53" s="179"/>
      <c r="AC53" s="432"/>
      <c r="AD53" s="425"/>
      <c r="AE53" s="425"/>
      <c r="AF53" s="433"/>
      <c r="AG53" s="452"/>
      <c r="AH53" s="425"/>
      <c r="AI53" s="425"/>
      <c r="AJ53" s="425"/>
      <c r="AK53" s="425"/>
      <c r="AL53" s="425"/>
      <c r="AM53" s="425"/>
      <c r="AN53" s="454"/>
      <c r="AO53" s="454"/>
      <c r="AP53" s="454"/>
      <c r="AQ53" s="425"/>
      <c r="AR53" s="425"/>
      <c r="AS53" s="425"/>
      <c r="AT53" s="425"/>
      <c r="AU53" s="425"/>
      <c r="AV53" s="425"/>
      <c r="AW53" s="449"/>
      <c r="AX53" s="424"/>
      <c r="AY53" s="425"/>
      <c r="AZ53" s="425"/>
      <c r="BA53" s="426"/>
    </row>
    <row r="54" spans="1:53" ht="12.6" customHeight="1" x14ac:dyDescent="0.4">
      <c r="A54" s="173"/>
      <c r="B54" s="432"/>
      <c r="C54" s="425"/>
      <c r="D54" s="425"/>
      <c r="E54" s="433"/>
      <c r="F54" s="453"/>
      <c r="G54" s="450"/>
      <c r="H54" s="450"/>
      <c r="I54" s="450"/>
      <c r="J54" s="450"/>
      <c r="K54" s="450"/>
      <c r="L54" s="450"/>
      <c r="M54" s="455"/>
      <c r="N54" s="455"/>
      <c r="O54" s="455"/>
      <c r="P54" s="450"/>
      <c r="Q54" s="450"/>
      <c r="R54" s="450"/>
      <c r="S54" s="450"/>
      <c r="T54" s="450"/>
      <c r="U54" s="450"/>
      <c r="V54" s="451"/>
      <c r="W54" s="424"/>
      <c r="X54" s="425"/>
      <c r="Y54" s="425"/>
      <c r="Z54" s="426"/>
      <c r="AA54" s="178"/>
      <c r="AB54" s="179"/>
      <c r="AC54" s="432"/>
      <c r="AD54" s="425"/>
      <c r="AE54" s="425"/>
      <c r="AF54" s="433"/>
      <c r="AG54" s="453"/>
      <c r="AH54" s="450"/>
      <c r="AI54" s="450"/>
      <c r="AJ54" s="450"/>
      <c r="AK54" s="450"/>
      <c r="AL54" s="450"/>
      <c r="AM54" s="450"/>
      <c r="AN54" s="455"/>
      <c r="AO54" s="455"/>
      <c r="AP54" s="455"/>
      <c r="AQ54" s="450"/>
      <c r="AR54" s="450"/>
      <c r="AS54" s="450"/>
      <c r="AT54" s="450"/>
      <c r="AU54" s="450"/>
      <c r="AV54" s="450"/>
      <c r="AW54" s="451"/>
      <c r="AX54" s="424"/>
      <c r="AY54" s="425"/>
      <c r="AZ54" s="425"/>
      <c r="BA54" s="426"/>
    </row>
    <row r="55" spans="1:53" ht="12.6" customHeight="1" x14ac:dyDescent="0.4">
      <c r="A55" s="173"/>
      <c r="B55" s="432"/>
      <c r="C55" s="425"/>
      <c r="D55" s="425"/>
      <c r="E55" s="433"/>
      <c r="F55" s="434"/>
      <c r="G55" s="435"/>
      <c r="H55" s="435"/>
      <c r="I55" s="435"/>
      <c r="J55" s="435"/>
      <c r="K55" s="435"/>
      <c r="L55" s="436"/>
      <c r="M55" s="443" t="s">
        <v>113</v>
      </c>
      <c r="N55" s="435"/>
      <c r="O55" s="436"/>
      <c r="P55" s="443"/>
      <c r="Q55" s="435"/>
      <c r="R55" s="435"/>
      <c r="S55" s="435"/>
      <c r="T55" s="435"/>
      <c r="U55" s="435"/>
      <c r="V55" s="446"/>
      <c r="W55" s="424"/>
      <c r="X55" s="425"/>
      <c r="Y55" s="425"/>
      <c r="Z55" s="426"/>
      <c r="AA55" s="178"/>
      <c r="AB55" s="179"/>
      <c r="AC55" s="432"/>
      <c r="AD55" s="425"/>
      <c r="AE55" s="425"/>
      <c r="AF55" s="433"/>
      <c r="AG55" s="434"/>
      <c r="AH55" s="435"/>
      <c r="AI55" s="435"/>
      <c r="AJ55" s="435"/>
      <c r="AK55" s="435"/>
      <c r="AL55" s="435"/>
      <c r="AM55" s="436"/>
      <c r="AN55" s="443" t="s">
        <v>113</v>
      </c>
      <c r="AO55" s="435"/>
      <c r="AP55" s="436"/>
      <c r="AQ55" s="443"/>
      <c r="AR55" s="435"/>
      <c r="AS55" s="435"/>
      <c r="AT55" s="435"/>
      <c r="AU55" s="435"/>
      <c r="AV55" s="435"/>
      <c r="AW55" s="446"/>
      <c r="AX55" s="424"/>
      <c r="AY55" s="425"/>
      <c r="AZ55" s="425"/>
      <c r="BA55" s="426"/>
    </row>
    <row r="56" spans="1:53" ht="12.6" customHeight="1" x14ac:dyDescent="0.4">
      <c r="A56" s="173"/>
      <c r="B56" s="432"/>
      <c r="C56" s="425"/>
      <c r="D56" s="425"/>
      <c r="E56" s="433"/>
      <c r="F56" s="437"/>
      <c r="G56" s="438"/>
      <c r="H56" s="438"/>
      <c r="I56" s="438"/>
      <c r="J56" s="438"/>
      <c r="K56" s="438"/>
      <c r="L56" s="439"/>
      <c r="M56" s="444"/>
      <c r="N56" s="438"/>
      <c r="O56" s="439"/>
      <c r="P56" s="444"/>
      <c r="Q56" s="438"/>
      <c r="R56" s="438"/>
      <c r="S56" s="438"/>
      <c r="T56" s="438"/>
      <c r="U56" s="438"/>
      <c r="V56" s="447"/>
      <c r="W56" s="424"/>
      <c r="X56" s="425"/>
      <c r="Y56" s="425"/>
      <c r="Z56" s="426"/>
      <c r="AA56" s="178"/>
      <c r="AB56" s="179"/>
      <c r="AC56" s="432"/>
      <c r="AD56" s="425"/>
      <c r="AE56" s="425"/>
      <c r="AF56" s="433"/>
      <c r="AG56" s="437"/>
      <c r="AH56" s="438"/>
      <c r="AI56" s="438"/>
      <c r="AJ56" s="438"/>
      <c r="AK56" s="438"/>
      <c r="AL56" s="438"/>
      <c r="AM56" s="439"/>
      <c r="AN56" s="444"/>
      <c r="AO56" s="438"/>
      <c r="AP56" s="439"/>
      <c r="AQ56" s="444"/>
      <c r="AR56" s="438"/>
      <c r="AS56" s="438"/>
      <c r="AT56" s="438"/>
      <c r="AU56" s="438"/>
      <c r="AV56" s="438"/>
      <c r="AW56" s="447"/>
      <c r="AX56" s="424"/>
      <c r="AY56" s="425"/>
      <c r="AZ56" s="425"/>
      <c r="BA56" s="426"/>
    </row>
    <row r="57" spans="1:53" ht="12.6" customHeight="1" x14ac:dyDescent="0.4">
      <c r="A57" s="173"/>
      <c r="B57" s="432"/>
      <c r="C57" s="425"/>
      <c r="D57" s="425"/>
      <c r="E57" s="433"/>
      <c r="F57" s="437"/>
      <c r="G57" s="438"/>
      <c r="H57" s="438"/>
      <c r="I57" s="438"/>
      <c r="J57" s="438"/>
      <c r="K57" s="438"/>
      <c r="L57" s="439"/>
      <c r="M57" s="444"/>
      <c r="N57" s="438"/>
      <c r="O57" s="439"/>
      <c r="P57" s="444"/>
      <c r="Q57" s="438"/>
      <c r="R57" s="438"/>
      <c r="S57" s="438"/>
      <c r="T57" s="438"/>
      <c r="U57" s="438"/>
      <c r="V57" s="447"/>
      <c r="W57" s="424"/>
      <c r="X57" s="425"/>
      <c r="Y57" s="425"/>
      <c r="Z57" s="426"/>
      <c r="AA57" s="178"/>
      <c r="AB57" s="179"/>
      <c r="AC57" s="432"/>
      <c r="AD57" s="425"/>
      <c r="AE57" s="425"/>
      <c r="AF57" s="433"/>
      <c r="AG57" s="437"/>
      <c r="AH57" s="438"/>
      <c r="AI57" s="438"/>
      <c r="AJ57" s="438"/>
      <c r="AK57" s="438"/>
      <c r="AL57" s="438"/>
      <c r="AM57" s="439"/>
      <c r="AN57" s="444"/>
      <c r="AO57" s="438"/>
      <c r="AP57" s="439"/>
      <c r="AQ57" s="444"/>
      <c r="AR57" s="438"/>
      <c r="AS57" s="438"/>
      <c r="AT57" s="438"/>
      <c r="AU57" s="438"/>
      <c r="AV57" s="438"/>
      <c r="AW57" s="447"/>
      <c r="AX57" s="424"/>
      <c r="AY57" s="425"/>
      <c r="AZ57" s="425"/>
      <c r="BA57" s="426"/>
    </row>
    <row r="58" spans="1:53" ht="12.6" customHeight="1" thickBot="1" x14ac:dyDescent="0.45">
      <c r="A58" s="173"/>
      <c r="B58" s="427"/>
      <c r="C58" s="428"/>
      <c r="D58" s="428"/>
      <c r="E58" s="429"/>
      <c r="F58" s="440"/>
      <c r="G58" s="441"/>
      <c r="H58" s="441"/>
      <c r="I58" s="441"/>
      <c r="J58" s="441"/>
      <c r="K58" s="441"/>
      <c r="L58" s="442"/>
      <c r="M58" s="445"/>
      <c r="N58" s="441"/>
      <c r="O58" s="442"/>
      <c r="P58" s="445"/>
      <c r="Q58" s="441"/>
      <c r="R58" s="441"/>
      <c r="S58" s="441"/>
      <c r="T58" s="441"/>
      <c r="U58" s="441"/>
      <c r="V58" s="448"/>
      <c r="W58" s="430"/>
      <c r="X58" s="428"/>
      <c r="Y58" s="428"/>
      <c r="Z58" s="431"/>
      <c r="AA58" s="173"/>
      <c r="AB58" s="186"/>
      <c r="AC58" s="427"/>
      <c r="AD58" s="428"/>
      <c r="AE58" s="428"/>
      <c r="AF58" s="429"/>
      <c r="AG58" s="440"/>
      <c r="AH58" s="441"/>
      <c r="AI58" s="441"/>
      <c r="AJ58" s="441"/>
      <c r="AK58" s="441"/>
      <c r="AL58" s="441"/>
      <c r="AM58" s="442"/>
      <c r="AN58" s="445"/>
      <c r="AO58" s="441"/>
      <c r="AP58" s="442"/>
      <c r="AQ58" s="445"/>
      <c r="AR58" s="441"/>
      <c r="AS58" s="441"/>
      <c r="AT58" s="441"/>
      <c r="AU58" s="441"/>
      <c r="AV58" s="441"/>
      <c r="AW58" s="448"/>
      <c r="AX58" s="430"/>
      <c r="AY58" s="428"/>
      <c r="AZ58" s="428"/>
      <c r="BA58" s="431"/>
    </row>
    <row r="59" spans="1:53" ht="14.45" customHeight="1" x14ac:dyDescent="0.4">
      <c r="A59" s="173"/>
      <c r="B59" s="173"/>
      <c r="C59" s="187"/>
      <c r="D59" s="173"/>
      <c r="E59" s="173"/>
      <c r="F59" s="173"/>
      <c r="G59" s="187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87"/>
      <c r="Z59" s="173"/>
      <c r="AA59" s="173"/>
      <c r="AB59" s="174"/>
      <c r="AC59" s="173"/>
      <c r="AD59" s="173"/>
      <c r="AE59" s="173"/>
      <c r="AF59" s="173"/>
      <c r="AG59" s="173"/>
      <c r="AH59" s="173"/>
      <c r="AI59" s="173"/>
      <c r="AJ59" s="173"/>
      <c r="AK59" s="173"/>
      <c r="AL59" s="187"/>
      <c r="AM59" s="173"/>
      <c r="AN59" s="187"/>
      <c r="AO59" s="195"/>
      <c r="AP59" s="173"/>
      <c r="AQ59" s="173"/>
      <c r="AR59" s="187"/>
      <c r="AS59" s="173"/>
      <c r="AT59" s="173"/>
      <c r="AU59" s="173"/>
      <c r="AV59" s="173"/>
      <c r="AW59" s="173"/>
      <c r="AX59" s="187"/>
      <c r="AY59" s="187"/>
      <c r="AZ59" s="173"/>
      <c r="BA59" s="173"/>
    </row>
    <row r="60" spans="1:53" ht="14.45" customHeight="1" thickBot="1" x14ac:dyDescent="0.45">
      <c r="A60" s="173"/>
      <c r="B60" s="193"/>
      <c r="C60" s="179"/>
      <c r="D60" s="179"/>
      <c r="E60" s="179"/>
      <c r="F60" s="179"/>
      <c r="G60" s="179"/>
      <c r="H60" s="179"/>
      <c r="I60" s="179"/>
      <c r="J60" s="179"/>
      <c r="K60" s="179"/>
      <c r="L60" s="190"/>
      <c r="M60" s="190"/>
      <c r="N60" s="194"/>
      <c r="O60" s="190"/>
      <c r="P60" s="190"/>
      <c r="Q60" s="190"/>
      <c r="R60" s="190"/>
      <c r="S60" s="190"/>
      <c r="T60" s="190"/>
      <c r="U60" s="190"/>
      <c r="V60" s="190"/>
      <c r="W60" s="190"/>
      <c r="X60" s="179"/>
      <c r="Y60" s="179"/>
      <c r="Z60" s="179"/>
      <c r="AA60" s="184"/>
      <c r="AB60" s="185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79"/>
      <c r="AZ60" s="179"/>
      <c r="BA60" s="193"/>
    </row>
    <row r="61" spans="1:53" ht="14.1" customHeight="1" x14ac:dyDescent="0.4">
      <c r="A61" s="173"/>
      <c r="B61" s="508" t="s">
        <v>97</v>
      </c>
      <c r="C61" s="509"/>
      <c r="D61" s="509"/>
      <c r="E61" s="509"/>
      <c r="F61" s="509"/>
      <c r="G61" s="509"/>
      <c r="H61" s="509"/>
      <c r="I61" s="509"/>
      <c r="J61" s="510"/>
      <c r="K61" s="511" t="s">
        <v>98</v>
      </c>
      <c r="L61" s="479"/>
      <c r="M61" s="479"/>
      <c r="N61" s="479"/>
      <c r="O61" s="512" t="str">
        <f>BE3</f>
        <v>北部 U10リーグ戦 第４節</v>
      </c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3"/>
      <c r="AA61" s="178"/>
      <c r="AB61" s="179"/>
      <c r="AC61" s="508" t="s">
        <v>97</v>
      </c>
      <c r="AD61" s="509"/>
      <c r="AE61" s="509"/>
      <c r="AF61" s="509"/>
      <c r="AG61" s="509"/>
      <c r="AH61" s="509"/>
      <c r="AI61" s="509"/>
      <c r="AJ61" s="509"/>
      <c r="AK61" s="510"/>
      <c r="AL61" s="511" t="s">
        <v>98</v>
      </c>
      <c r="AM61" s="479"/>
      <c r="AN61" s="479"/>
      <c r="AO61" s="479"/>
      <c r="AP61" s="512" t="str">
        <f>BE3</f>
        <v>北部 U10リーグ戦 第４節</v>
      </c>
      <c r="AQ61" s="512"/>
      <c r="AR61" s="512"/>
      <c r="AS61" s="512"/>
      <c r="AT61" s="512"/>
      <c r="AU61" s="512"/>
      <c r="AV61" s="512"/>
      <c r="AW61" s="512"/>
      <c r="AX61" s="512"/>
      <c r="AY61" s="512"/>
      <c r="AZ61" s="512"/>
      <c r="BA61" s="513"/>
    </row>
    <row r="62" spans="1:53" ht="14.1" customHeight="1" x14ac:dyDescent="0.4">
      <c r="A62" s="173"/>
      <c r="B62" s="501" t="str">
        <f>B22</f>
        <v>H30年 12月24日</v>
      </c>
      <c r="C62" s="502"/>
      <c r="D62" s="502"/>
      <c r="E62" s="502"/>
      <c r="F62" s="502"/>
      <c r="G62" s="502"/>
      <c r="H62" s="502"/>
      <c r="I62" s="502"/>
      <c r="J62" s="503"/>
      <c r="K62" s="504" t="s">
        <v>99</v>
      </c>
      <c r="L62" s="480"/>
      <c r="M62" s="480"/>
      <c r="N62" s="480"/>
      <c r="O62" s="421" t="str">
        <f>BE8</f>
        <v>荒神山 A１ｺｰﾄ</v>
      </c>
      <c r="P62" s="422"/>
      <c r="Q62" s="422"/>
      <c r="R62" s="422"/>
      <c r="S62" s="422"/>
      <c r="T62" s="176" t="s">
        <v>100</v>
      </c>
      <c r="U62" s="176"/>
      <c r="V62" s="176"/>
      <c r="W62" s="176" t="str">
        <f>BG16</f>
        <v>愛知</v>
      </c>
      <c r="X62" s="176"/>
      <c r="Y62" s="176"/>
      <c r="Z62" s="177"/>
      <c r="AA62" s="178"/>
      <c r="AB62" s="179"/>
      <c r="AC62" s="501" t="str">
        <f>B22</f>
        <v>H30年 12月24日</v>
      </c>
      <c r="AD62" s="502"/>
      <c r="AE62" s="502"/>
      <c r="AF62" s="502"/>
      <c r="AG62" s="502"/>
      <c r="AH62" s="502"/>
      <c r="AI62" s="502"/>
      <c r="AJ62" s="502"/>
      <c r="AK62" s="503"/>
      <c r="AL62" s="504" t="s">
        <v>99</v>
      </c>
      <c r="AM62" s="480"/>
      <c r="AN62" s="480"/>
      <c r="AO62" s="480"/>
      <c r="AP62" s="421" t="str">
        <f>BI8</f>
        <v>荒神山 A２ｺｰﾄ</v>
      </c>
      <c r="AQ62" s="422"/>
      <c r="AR62" s="422"/>
      <c r="AS62" s="422"/>
      <c r="AT62" s="422"/>
      <c r="AU62" s="176" t="s">
        <v>100</v>
      </c>
      <c r="AV62" s="176"/>
      <c r="AW62" s="176"/>
      <c r="AX62" s="176" t="str">
        <f>BK16</f>
        <v>多賀</v>
      </c>
      <c r="AY62" s="176"/>
      <c r="AZ62" s="176"/>
      <c r="BA62" s="177"/>
    </row>
    <row r="63" spans="1:53" ht="12.6" customHeight="1" thickBot="1" x14ac:dyDescent="0.45">
      <c r="A63" s="173"/>
      <c r="B63" s="505" t="s">
        <v>101</v>
      </c>
      <c r="C63" s="506"/>
      <c r="D63" s="506"/>
      <c r="E63" s="507"/>
      <c r="F63" s="489" t="str">
        <f>BD16</f>
        <v>11：00～</v>
      </c>
      <c r="G63" s="489"/>
      <c r="H63" s="489"/>
      <c r="I63" s="489"/>
      <c r="J63" s="490"/>
      <c r="K63" s="491" t="s">
        <v>102</v>
      </c>
      <c r="L63" s="492"/>
      <c r="M63" s="492"/>
      <c r="N63" s="492"/>
      <c r="O63" s="492"/>
      <c r="P63" s="493"/>
      <c r="Q63" s="494" t="s">
        <v>103</v>
      </c>
      <c r="R63" s="495"/>
      <c r="S63" s="496"/>
      <c r="T63" s="497" t="s">
        <v>104</v>
      </c>
      <c r="U63" s="497"/>
      <c r="V63" s="497"/>
      <c r="W63" s="497"/>
      <c r="X63" s="497"/>
      <c r="Y63" s="497"/>
      <c r="Z63" s="498"/>
      <c r="AA63" s="178"/>
      <c r="AB63" s="179"/>
      <c r="AC63" s="505" t="s">
        <v>101</v>
      </c>
      <c r="AD63" s="506"/>
      <c r="AE63" s="506"/>
      <c r="AF63" s="507"/>
      <c r="AG63" s="489" t="str">
        <f>BD16</f>
        <v>11：00～</v>
      </c>
      <c r="AH63" s="489"/>
      <c r="AI63" s="489"/>
      <c r="AJ63" s="489"/>
      <c r="AK63" s="490"/>
      <c r="AL63" s="491" t="s">
        <v>102</v>
      </c>
      <c r="AM63" s="492"/>
      <c r="AN63" s="492"/>
      <c r="AO63" s="492"/>
      <c r="AP63" s="492"/>
      <c r="AQ63" s="493"/>
      <c r="AR63" s="494" t="s">
        <v>103</v>
      </c>
      <c r="AS63" s="495"/>
      <c r="AT63" s="496"/>
      <c r="AU63" s="497" t="s">
        <v>104</v>
      </c>
      <c r="AV63" s="497"/>
      <c r="AW63" s="497"/>
      <c r="AX63" s="497"/>
      <c r="AY63" s="497"/>
      <c r="AZ63" s="497"/>
      <c r="BA63" s="498"/>
    </row>
    <row r="64" spans="1:53" ht="12.6" customHeight="1" x14ac:dyDescent="0.4">
      <c r="A64" s="173"/>
      <c r="B64" s="499" t="s">
        <v>105</v>
      </c>
      <c r="C64" s="479"/>
      <c r="D64" s="479"/>
      <c r="E64" s="500"/>
      <c r="F64" s="472" t="str">
        <f>BE16</f>
        <v>ﾌﾟﾗｲﾏﾘｰA</v>
      </c>
      <c r="G64" s="473"/>
      <c r="H64" s="473"/>
      <c r="I64" s="473"/>
      <c r="J64" s="473"/>
      <c r="K64" s="473"/>
      <c r="L64" s="474"/>
      <c r="M64" s="478" t="s">
        <v>106</v>
      </c>
      <c r="N64" s="479"/>
      <c r="O64" s="479"/>
      <c r="P64" s="481" t="str">
        <f>BF16</f>
        <v>ﾌﾟﾗｲﾏﾘｰB</v>
      </c>
      <c r="Q64" s="473"/>
      <c r="R64" s="473"/>
      <c r="S64" s="473"/>
      <c r="T64" s="473"/>
      <c r="U64" s="473"/>
      <c r="V64" s="482"/>
      <c r="W64" s="485" t="s">
        <v>105</v>
      </c>
      <c r="X64" s="479"/>
      <c r="Y64" s="479"/>
      <c r="Z64" s="486"/>
      <c r="AA64" s="178"/>
      <c r="AB64" s="179"/>
      <c r="AC64" s="499" t="s">
        <v>105</v>
      </c>
      <c r="AD64" s="479"/>
      <c r="AE64" s="479"/>
      <c r="AF64" s="500"/>
      <c r="AG64" s="472" t="str">
        <f>BI16</f>
        <v>旭森</v>
      </c>
      <c r="AH64" s="473"/>
      <c r="AI64" s="473"/>
      <c r="AJ64" s="473"/>
      <c r="AK64" s="473"/>
      <c r="AL64" s="473"/>
      <c r="AM64" s="474"/>
      <c r="AN64" s="478" t="s">
        <v>106</v>
      </c>
      <c r="AO64" s="479"/>
      <c r="AP64" s="479"/>
      <c r="AQ64" s="481" t="str">
        <f>BJ16</f>
        <v>亀山</v>
      </c>
      <c r="AR64" s="473"/>
      <c r="AS64" s="473"/>
      <c r="AT64" s="473"/>
      <c r="AU64" s="473"/>
      <c r="AV64" s="473"/>
      <c r="AW64" s="482"/>
      <c r="AX64" s="485" t="s">
        <v>105</v>
      </c>
      <c r="AY64" s="479"/>
      <c r="AZ64" s="479"/>
      <c r="BA64" s="486"/>
    </row>
    <row r="65" spans="1:53" ht="12.6" customHeight="1" x14ac:dyDescent="0.4">
      <c r="A65" s="173"/>
      <c r="B65" s="487" t="s">
        <v>107</v>
      </c>
      <c r="C65" s="469"/>
      <c r="D65" s="469" t="s">
        <v>108</v>
      </c>
      <c r="E65" s="488"/>
      <c r="F65" s="475"/>
      <c r="G65" s="476"/>
      <c r="H65" s="476"/>
      <c r="I65" s="476"/>
      <c r="J65" s="476"/>
      <c r="K65" s="476"/>
      <c r="L65" s="477"/>
      <c r="M65" s="480"/>
      <c r="N65" s="480"/>
      <c r="O65" s="480"/>
      <c r="P65" s="483"/>
      <c r="Q65" s="476"/>
      <c r="R65" s="476"/>
      <c r="S65" s="476"/>
      <c r="T65" s="476"/>
      <c r="U65" s="476"/>
      <c r="V65" s="484"/>
      <c r="W65" s="468" t="s">
        <v>107</v>
      </c>
      <c r="X65" s="469"/>
      <c r="Y65" s="469" t="s">
        <v>108</v>
      </c>
      <c r="Z65" s="470"/>
      <c r="AA65" s="178"/>
      <c r="AB65" s="179"/>
      <c r="AC65" s="487" t="s">
        <v>107</v>
      </c>
      <c r="AD65" s="469"/>
      <c r="AE65" s="469" t="s">
        <v>108</v>
      </c>
      <c r="AF65" s="488"/>
      <c r="AG65" s="475"/>
      <c r="AH65" s="476"/>
      <c r="AI65" s="476"/>
      <c r="AJ65" s="476"/>
      <c r="AK65" s="476"/>
      <c r="AL65" s="476"/>
      <c r="AM65" s="477"/>
      <c r="AN65" s="480"/>
      <c r="AO65" s="480"/>
      <c r="AP65" s="480"/>
      <c r="AQ65" s="483"/>
      <c r="AR65" s="476"/>
      <c r="AS65" s="476"/>
      <c r="AT65" s="476"/>
      <c r="AU65" s="476"/>
      <c r="AV65" s="476"/>
      <c r="AW65" s="484"/>
      <c r="AX65" s="468" t="s">
        <v>107</v>
      </c>
      <c r="AY65" s="469"/>
      <c r="AZ65" s="469" t="s">
        <v>108</v>
      </c>
      <c r="BA65" s="470"/>
    </row>
    <row r="66" spans="1:53" ht="12.6" customHeight="1" x14ac:dyDescent="0.4">
      <c r="A66" s="173"/>
      <c r="B66" s="471"/>
      <c r="C66" s="457"/>
      <c r="D66" s="457"/>
      <c r="E66" s="460"/>
      <c r="F66" s="461" t="s">
        <v>109</v>
      </c>
      <c r="G66" s="462"/>
      <c r="H66" s="462"/>
      <c r="I66" s="462"/>
      <c r="J66" s="462"/>
      <c r="K66" s="463"/>
      <c r="L66" s="180"/>
      <c r="M66" s="464" t="s">
        <v>110</v>
      </c>
      <c r="N66" s="464"/>
      <c r="O66" s="464"/>
      <c r="P66" s="181"/>
      <c r="Q66" s="461" t="s">
        <v>109</v>
      </c>
      <c r="R66" s="462"/>
      <c r="S66" s="462"/>
      <c r="T66" s="462"/>
      <c r="U66" s="462"/>
      <c r="V66" s="465"/>
      <c r="W66" s="466"/>
      <c r="X66" s="457"/>
      <c r="Y66" s="457"/>
      <c r="Z66" s="467"/>
      <c r="AA66" s="178"/>
      <c r="AB66" s="179"/>
      <c r="AC66" s="471"/>
      <c r="AD66" s="457"/>
      <c r="AE66" s="457"/>
      <c r="AF66" s="460"/>
      <c r="AG66" s="461" t="s">
        <v>109</v>
      </c>
      <c r="AH66" s="462"/>
      <c r="AI66" s="462"/>
      <c r="AJ66" s="462"/>
      <c r="AK66" s="462"/>
      <c r="AL66" s="463"/>
      <c r="AM66" s="180"/>
      <c r="AN66" s="464" t="s">
        <v>110</v>
      </c>
      <c r="AO66" s="464"/>
      <c r="AP66" s="464"/>
      <c r="AQ66" s="181"/>
      <c r="AR66" s="461" t="s">
        <v>109</v>
      </c>
      <c r="AS66" s="462"/>
      <c r="AT66" s="462"/>
      <c r="AU66" s="462"/>
      <c r="AV66" s="462"/>
      <c r="AW66" s="465"/>
      <c r="AX66" s="466"/>
      <c r="AY66" s="457"/>
      <c r="AZ66" s="457"/>
      <c r="BA66" s="467"/>
    </row>
    <row r="67" spans="1:53" ht="12.6" customHeight="1" x14ac:dyDescent="0.4">
      <c r="A67" s="173"/>
      <c r="B67" s="432"/>
      <c r="C67" s="425"/>
      <c r="D67" s="425"/>
      <c r="E67" s="433"/>
      <c r="F67" s="456"/>
      <c r="G67" s="457"/>
      <c r="H67" s="457"/>
      <c r="I67" s="457"/>
      <c r="J67" s="457"/>
      <c r="K67" s="457"/>
      <c r="L67" s="457"/>
      <c r="M67" s="458" t="s">
        <v>111</v>
      </c>
      <c r="N67" s="458"/>
      <c r="O67" s="458"/>
      <c r="P67" s="457"/>
      <c r="Q67" s="457"/>
      <c r="R67" s="457"/>
      <c r="S67" s="457"/>
      <c r="T67" s="457"/>
      <c r="U67" s="457"/>
      <c r="V67" s="459"/>
      <c r="W67" s="424"/>
      <c r="X67" s="425"/>
      <c r="Y67" s="425"/>
      <c r="Z67" s="426"/>
      <c r="AA67" s="178"/>
      <c r="AB67" s="179"/>
      <c r="AC67" s="432"/>
      <c r="AD67" s="425"/>
      <c r="AE67" s="425"/>
      <c r="AF67" s="433"/>
      <c r="AG67" s="456"/>
      <c r="AH67" s="457"/>
      <c r="AI67" s="457"/>
      <c r="AJ67" s="457"/>
      <c r="AK67" s="457"/>
      <c r="AL67" s="457"/>
      <c r="AM67" s="457"/>
      <c r="AN67" s="458" t="s">
        <v>111</v>
      </c>
      <c r="AO67" s="458"/>
      <c r="AP67" s="458"/>
      <c r="AQ67" s="457"/>
      <c r="AR67" s="457"/>
      <c r="AS67" s="457"/>
      <c r="AT67" s="457"/>
      <c r="AU67" s="457"/>
      <c r="AV67" s="457"/>
      <c r="AW67" s="459"/>
      <c r="AX67" s="424"/>
      <c r="AY67" s="425"/>
      <c r="AZ67" s="425"/>
      <c r="BA67" s="426"/>
    </row>
    <row r="68" spans="1:53" ht="12.6" customHeight="1" x14ac:dyDescent="0.4">
      <c r="A68" s="173"/>
      <c r="B68" s="432"/>
      <c r="C68" s="425"/>
      <c r="D68" s="425"/>
      <c r="E68" s="433"/>
      <c r="F68" s="452"/>
      <c r="G68" s="425"/>
      <c r="H68" s="425"/>
      <c r="I68" s="425"/>
      <c r="J68" s="425"/>
      <c r="K68" s="425"/>
      <c r="L68" s="425"/>
      <c r="M68" s="454"/>
      <c r="N68" s="454"/>
      <c r="O68" s="454"/>
      <c r="P68" s="425"/>
      <c r="Q68" s="425"/>
      <c r="R68" s="425"/>
      <c r="S68" s="425"/>
      <c r="T68" s="425"/>
      <c r="U68" s="425"/>
      <c r="V68" s="449"/>
      <c r="W68" s="424"/>
      <c r="X68" s="425"/>
      <c r="Y68" s="425"/>
      <c r="Z68" s="426"/>
      <c r="AA68" s="178"/>
      <c r="AB68" s="179"/>
      <c r="AC68" s="432"/>
      <c r="AD68" s="425"/>
      <c r="AE68" s="425"/>
      <c r="AF68" s="433"/>
      <c r="AG68" s="452"/>
      <c r="AH68" s="425"/>
      <c r="AI68" s="425"/>
      <c r="AJ68" s="425"/>
      <c r="AK68" s="425"/>
      <c r="AL68" s="425"/>
      <c r="AM68" s="425"/>
      <c r="AN68" s="454"/>
      <c r="AO68" s="454"/>
      <c r="AP68" s="454"/>
      <c r="AQ68" s="425"/>
      <c r="AR68" s="425"/>
      <c r="AS68" s="425"/>
      <c r="AT68" s="425"/>
      <c r="AU68" s="425"/>
      <c r="AV68" s="425"/>
      <c r="AW68" s="449"/>
      <c r="AX68" s="424"/>
      <c r="AY68" s="425"/>
      <c r="AZ68" s="425"/>
      <c r="BA68" s="426"/>
    </row>
    <row r="69" spans="1:53" ht="12.6" customHeight="1" x14ac:dyDescent="0.4">
      <c r="A69" s="173"/>
      <c r="B69" s="432"/>
      <c r="C69" s="425"/>
      <c r="D69" s="425"/>
      <c r="E69" s="433"/>
      <c r="F69" s="452"/>
      <c r="G69" s="425"/>
      <c r="H69" s="425"/>
      <c r="I69" s="425"/>
      <c r="J69" s="425"/>
      <c r="K69" s="425"/>
      <c r="L69" s="425"/>
      <c r="M69" s="454"/>
      <c r="N69" s="454"/>
      <c r="O69" s="454"/>
      <c r="P69" s="425"/>
      <c r="Q69" s="425"/>
      <c r="R69" s="425"/>
      <c r="S69" s="425"/>
      <c r="T69" s="425"/>
      <c r="U69" s="425"/>
      <c r="V69" s="449"/>
      <c r="W69" s="424"/>
      <c r="X69" s="425"/>
      <c r="Y69" s="425"/>
      <c r="Z69" s="426"/>
      <c r="AA69" s="173"/>
      <c r="AB69" s="174"/>
      <c r="AC69" s="432"/>
      <c r="AD69" s="425"/>
      <c r="AE69" s="425"/>
      <c r="AF69" s="433"/>
      <c r="AG69" s="452"/>
      <c r="AH69" s="425"/>
      <c r="AI69" s="425"/>
      <c r="AJ69" s="425"/>
      <c r="AK69" s="425"/>
      <c r="AL69" s="425"/>
      <c r="AM69" s="425"/>
      <c r="AN69" s="454"/>
      <c r="AO69" s="454"/>
      <c r="AP69" s="454"/>
      <c r="AQ69" s="425"/>
      <c r="AR69" s="425"/>
      <c r="AS69" s="425"/>
      <c r="AT69" s="425"/>
      <c r="AU69" s="425"/>
      <c r="AV69" s="425"/>
      <c r="AW69" s="449"/>
      <c r="AX69" s="424"/>
      <c r="AY69" s="425"/>
      <c r="AZ69" s="425"/>
      <c r="BA69" s="426"/>
    </row>
    <row r="70" spans="1:53" ht="12.6" customHeight="1" x14ac:dyDescent="0.4">
      <c r="A70" s="173"/>
      <c r="B70" s="432"/>
      <c r="C70" s="425"/>
      <c r="D70" s="425"/>
      <c r="E70" s="433"/>
      <c r="F70" s="452"/>
      <c r="G70" s="425"/>
      <c r="H70" s="425"/>
      <c r="I70" s="425"/>
      <c r="J70" s="425"/>
      <c r="K70" s="425"/>
      <c r="L70" s="425"/>
      <c r="M70" s="454"/>
      <c r="N70" s="454"/>
      <c r="O70" s="454"/>
      <c r="P70" s="425"/>
      <c r="Q70" s="425"/>
      <c r="R70" s="425"/>
      <c r="S70" s="425"/>
      <c r="T70" s="425"/>
      <c r="U70" s="425"/>
      <c r="V70" s="449"/>
      <c r="W70" s="424"/>
      <c r="X70" s="425"/>
      <c r="Y70" s="425"/>
      <c r="Z70" s="426"/>
      <c r="AA70" s="178"/>
      <c r="AB70" s="179"/>
      <c r="AC70" s="432"/>
      <c r="AD70" s="425"/>
      <c r="AE70" s="425"/>
      <c r="AF70" s="433"/>
      <c r="AG70" s="452"/>
      <c r="AH70" s="425"/>
      <c r="AI70" s="425"/>
      <c r="AJ70" s="425"/>
      <c r="AK70" s="425"/>
      <c r="AL70" s="425"/>
      <c r="AM70" s="425"/>
      <c r="AN70" s="454"/>
      <c r="AO70" s="454"/>
      <c r="AP70" s="454"/>
      <c r="AQ70" s="425"/>
      <c r="AR70" s="425"/>
      <c r="AS70" s="425"/>
      <c r="AT70" s="425"/>
      <c r="AU70" s="425"/>
      <c r="AV70" s="425"/>
      <c r="AW70" s="449"/>
      <c r="AX70" s="424"/>
      <c r="AY70" s="425"/>
      <c r="AZ70" s="425"/>
      <c r="BA70" s="426"/>
    </row>
    <row r="71" spans="1:53" ht="12.6" customHeight="1" x14ac:dyDescent="0.4">
      <c r="A71" s="173"/>
      <c r="B71" s="432"/>
      <c r="C71" s="425"/>
      <c r="D71" s="425"/>
      <c r="E71" s="433"/>
      <c r="F71" s="452"/>
      <c r="G71" s="425"/>
      <c r="H71" s="425"/>
      <c r="I71" s="425"/>
      <c r="J71" s="425"/>
      <c r="K71" s="425"/>
      <c r="L71" s="425"/>
      <c r="M71" s="454" t="s">
        <v>112</v>
      </c>
      <c r="N71" s="454"/>
      <c r="O71" s="454"/>
      <c r="P71" s="425"/>
      <c r="Q71" s="425"/>
      <c r="R71" s="425"/>
      <c r="S71" s="425"/>
      <c r="T71" s="425"/>
      <c r="U71" s="425"/>
      <c r="V71" s="449"/>
      <c r="W71" s="424"/>
      <c r="X71" s="425"/>
      <c r="Y71" s="425"/>
      <c r="Z71" s="426"/>
      <c r="AA71" s="178"/>
      <c r="AB71" s="179"/>
      <c r="AC71" s="432"/>
      <c r="AD71" s="425"/>
      <c r="AE71" s="425"/>
      <c r="AF71" s="433"/>
      <c r="AG71" s="452"/>
      <c r="AH71" s="425"/>
      <c r="AI71" s="425"/>
      <c r="AJ71" s="425"/>
      <c r="AK71" s="425"/>
      <c r="AL71" s="425"/>
      <c r="AM71" s="425"/>
      <c r="AN71" s="454" t="s">
        <v>112</v>
      </c>
      <c r="AO71" s="454"/>
      <c r="AP71" s="454"/>
      <c r="AQ71" s="425"/>
      <c r="AR71" s="425"/>
      <c r="AS71" s="425"/>
      <c r="AT71" s="425"/>
      <c r="AU71" s="425"/>
      <c r="AV71" s="425"/>
      <c r="AW71" s="449"/>
      <c r="AX71" s="424"/>
      <c r="AY71" s="425"/>
      <c r="AZ71" s="425"/>
      <c r="BA71" s="426"/>
    </row>
    <row r="72" spans="1:53" ht="12.6" customHeight="1" x14ac:dyDescent="0.4">
      <c r="A72" s="173"/>
      <c r="B72" s="432"/>
      <c r="C72" s="425"/>
      <c r="D72" s="425"/>
      <c r="E72" s="433"/>
      <c r="F72" s="452"/>
      <c r="G72" s="425"/>
      <c r="H72" s="425"/>
      <c r="I72" s="425"/>
      <c r="J72" s="425"/>
      <c r="K72" s="425"/>
      <c r="L72" s="425"/>
      <c r="M72" s="454"/>
      <c r="N72" s="454"/>
      <c r="O72" s="454"/>
      <c r="P72" s="425"/>
      <c r="Q72" s="425"/>
      <c r="R72" s="425"/>
      <c r="S72" s="425"/>
      <c r="T72" s="425"/>
      <c r="U72" s="425"/>
      <c r="V72" s="449"/>
      <c r="W72" s="424"/>
      <c r="X72" s="425"/>
      <c r="Y72" s="425"/>
      <c r="Z72" s="426"/>
      <c r="AA72" s="178"/>
      <c r="AB72" s="179"/>
      <c r="AC72" s="432"/>
      <c r="AD72" s="425"/>
      <c r="AE72" s="425"/>
      <c r="AF72" s="433"/>
      <c r="AG72" s="452"/>
      <c r="AH72" s="425"/>
      <c r="AI72" s="425"/>
      <c r="AJ72" s="425"/>
      <c r="AK72" s="425"/>
      <c r="AL72" s="425"/>
      <c r="AM72" s="425"/>
      <c r="AN72" s="454"/>
      <c r="AO72" s="454"/>
      <c r="AP72" s="454"/>
      <c r="AQ72" s="425"/>
      <c r="AR72" s="425"/>
      <c r="AS72" s="425"/>
      <c r="AT72" s="425"/>
      <c r="AU72" s="425"/>
      <c r="AV72" s="425"/>
      <c r="AW72" s="449"/>
      <c r="AX72" s="424"/>
      <c r="AY72" s="425"/>
      <c r="AZ72" s="425"/>
      <c r="BA72" s="426"/>
    </row>
    <row r="73" spans="1:53" ht="12.6" customHeight="1" x14ac:dyDescent="0.4">
      <c r="A73" s="173"/>
      <c r="B73" s="432"/>
      <c r="C73" s="425"/>
      <c r="D73" s="425"/>
      <c r="E73" s="433"/>
      <c r="F73" s="452"/>
      <c r="G73" s="425"/>
      <c r="H73" s="425"/>
      <c r="I73" s="425"/>
      <c r="J73" s="425"/>
      <c r="K73" s="425"/>
      <c r="L73" s="425"/>
      <c r="M73" s="454"/>
      <c r="N73" s="454"/>
      <c r="O73" s="454"/>
      <c r="P73" s="425"/>
      <c r="Q73" s="425"/>
      <c r="R73" s="425"/>
      <c r="S73" s="425"/>
      <c r="T73" s="425"/>
      <c r="U73" s="425"/>
      <c r="V73" s="449"/>
      <c r="W73" s="424"/>
      <c r="X73" s="425"/>
      <c r="Y73" s="425"/>
      <c r="Z73" s="426"/>
      <c r="AA73" s="178"/>
      <c r="AB73" s="179"/>
      <c r="AC73" s="432"/>
      <c r="AD73" s="425"/>
      <c r="AE73" s="425"/>
      <c r="AF73" s="433"/>
      <c r="AG73" s="452"/>
      <c r="AH73" s="425"/>
      <c r="AI73" s="425"/>
      <c r="AJ73" s="425"/>
      <c r="AK73" s="425"/>
      <c r="AL73" s="425"/>
      <c r="AM73" s="425"/>
      <c r="AN73" s="454"/>
      <c r="AO73" s="454"/>
      <c r="AP73" s="454"/>
      <c r="AQ73" s="425"/>
      <c r="AR73" s="425"/>
      <c r="AS73" s="425"/>
      <c r="AT73" s="425"/>
      <c r="AU73" s="425"/>
      <c r="AV73" s="425"/>
      <c r="AW73" s="449"/>
      <c r="AX73" s="424"/>
      <c r="AY73" s="425"/>
      <c r="AZ73" s="425"/>
      <c r="BA73" s="426"/>
    </row>
    <row r="74" spans="1:53" ht="12.6" customHeight="1" x14ac:dyDescent="0.4">
      <c r="A74" s="173"/>
      <c r="B74" s="432"/>
      <c r="C74" s="425"/>
      <c r="D74" s="425"/>
      <c r="E74" s="433"/>
      <c r="F74" s="453"/>
      <c r="G74" s="450"/>
      <c r="H74" s="450"/>
      <c r="I74" s="450"/>
      <c r="J74" s="450"/>
      <c r="K74" s="450"/>
      <c r="L74" s="450"/>
      <c r="M74" s="455"/>
      <c r="N74" s="455"/>
      <c r="O74" s="455"/>
      <c r="P74" s="450"/>
      <c r="Q74" s="450"/>
      <c r="R74" s="450"/>
      <c r="S74" s="450"/>
      <c r="T74" s="450"/>
      <c r="U74" s="450"/>
      <c r="V74" s="451"/>
      <c r="W74" s="424"/>
      <c r="X74" s="425"/>
      <c r="Y74" s="425"/>
      <c r="Z74" s="426"/>
      <c r="AA74" s="178"/>
      <c r="AB74" s="179"/>
      <c r="AC74" s="432"/>
      <c r="AD74" s="425"/>
      <c r="AE74" s="425"/>
      <c r="AF74" s="433"/>
      <c r="AG74" s="453"/>
      <c r="AH74" s="450"/>
      <c r="AI74" s="450"/>
      <c r="AJ74" s="450"/>
      <c r="AK74" s="450"/>
      <c r="AL74" s="450"/>
      <c r="AM74" s="450"/>
      <c r="AN74" s="455"/>
      <c r="AO74" s="455"/>
      <c r="AP74" s="455"/>
      <c r="AQ74" s="450"/>
      <c r="AR74" s="450"/>
      <c r="AS74" s="450"/>
      <c r="AT74" s="450"/>
      <c r="AU74" s="450"/>
      <c r="AV74" s="450"/>
      <c r="AW74" s="451"/>
      <c r="AX74" s="424"/>
      <c r="AY74" s="425"/>
      <c r="AZ74" s="425"/>
      <c r="BA74" s="426"/>
    </row>
    <row r="75" spans="1:53" ht="12.6" customHeight="1" x14ac:dyDescent="0.4">
      <c r="A75" s="173"/>
      <c r="B75" s="432"/>
      <c r="C75" s="425"/>
      <c r="D75" s="425"/>
      <c r="E75" s="433"/>
      <c r="F75" s="434"/>
      <c r="G75" s="435"/>
      <c r="H75" s="435"/>
      <c r="I75" s="435"/>
      <c r="J75" s="435"/>
      <c r="K75" s="435"/>
      <c r="L75" s="436"/>
      <c r="M75" s="443" t="s">
        <v>113</v>
      </c>
      <c r="N75" s="435"/>
      <c r="O75" s="436"/>
      <c r="P75" s="443"/>
      <c r="Q75" s="435"/>
      <c r="R75" s="435"/>
      <c r="S75" s="435"/>
      <c r="T75" s="435"/>
      <c r="U75" s="435"/>
      <c r="V75" s="446"/>
      <c r="W75" s="424"/>
      <c r="X75" s="425"/>
      <c r="Y75" s="425"/>
      <c r="Z75" s="426"/>
      <c r="AA75" s="178"/>
      <c r="AB75" s="179"/>
      <c r="AC75" s="432"/>
      <c r="AD75" s="425"/>
      <c r="AE75" s="425"/>
      <c r="AF75" s="433"/>
      <c r="AG75" s="434"/>
      <c r="AH75" s="435"/>
      <c r="AI75" s="435"/>
      <c r="AJ75" s="435"/>
      <c r="AK75" s="435"/>
      <c r="AL75" s="435"/>
      <c r="AM75" s="436"/>
      <c r="AN75" s="443" t="s">
        <v>113</v>
      </c>
      <c r="AO75" s="435"/>
      <c r="AP75" s="436"/>
      <c r="AQ75" s="443"/>
      <c r="AR75" s="435"/>
      <c r="AS75" s="435"/>
      <c r="AT75" s="435"/>
      <c r="AU75" s="435"/>
      <c r="AV75" s="435"/>
      <c r="AW75" s="446"/>
      <c r="AX75" s="424"/>
      <c r="AY75" s="425"/>
      <c r="AZ75" s="425"/>
      <c r="BA75" s="426"/>
    </row>
    <row r="76" spans="1:53" ht="12.6" customHeight="1" x14ac:dyDescent="0.4">
      <c r="A76" s="173"/>
      <c r="B76" s="432"/>
      <c r="C76" s="425"/>
      <c r="D76" s="425"/>
      <c r="E76" s="433"/>
      <c r="F76" s="437"/>
      <c r="G76" s="438"/>
      <c r="H76" s="438"/>
      <c r="I76" s="438"/>
      <c r="J76" s="438"/>
      <c r="K76" s="438"/>
      <c r="L76" s="439"/>
      <c r="M76" s="444"/>
      <c r="N76" s="438"/>
      <c r="O76" s="439"/>
      <c r="P76" s="444"/>
      <c r="Q76" s="438"/>
      <c r="R76" s="438"/>
      <c r="S76" s="438"/>
      <c r="T76" s="438"/>
      <c r="U76" s="438"/>
      <c r="V76" s="447"/>
      <c r="W76" s="424"/>
      <c r="X76" s="425"/>
      <c r="Y76" s="425"/>
      <c r="Z76" s="426"/>
      <c r="AA76" s="178"/>
      <c r="AB76" s="179"/>
      <c r="AC76" s="432"/>
      <c r="AD76" s="425"/>
      <c r="AE76" s="425"/>
      <c r="AF76" s="433"/>
      <c r="AG76" s="437"/>
      <c r="AH76" s="438"/>
      <c r="AI76" s="438"/>
      <c r="AJ76" s="438"/>
      <c r="AK76" s="438"/>
      <c r="AL76" s="438"/>
      <c r="AM76" s="439"/>
      <c r="AN76" s="444"/>
      <c r="AO76" s="438"/>
      <c r="AP76" s="439"/>
      <c r="AQ76" s="444"/>
      <c r="AR76" s="438"/>
      <c r="AS76" s="438"/>
      <c r="AT76" s="438"/>
      <c r="AU76" s="438"/>
      <c r="AV76" s="438"/>
      <c r="AW76" s="447"/>
      <c r="AX76" s="424"/>
      <c r="AY76" s="425"/>
      <c r="AZ76" s="425"/>
      <c r="BA76" s="426"/>
    </row>
    <row r="77" spans="1:53" ht="12.6" customHeight="1" x14ac:dyDescent="0.4">
      <c r="A77" s="173"/>
      <c r="B77" s="432"/>
      <c r="C77" s="425"/>
      <c r="D77" s="425"/>
      <c r="E77" s="433"/>
      <c r="F77" s="437"/>
      <c r="G77" s="438"/>
      <c r="H77" s="438"/>
      <c r="I77" s="438"/>
      <c r="J77" s="438"/>
      <c r="K77" s="438"/>
      <c r="L77" s="439"/>
      <c r="M77" s="444"/>
      <c r="N77" s="438"/>
      <c r="O77" s="439"/>
      <c r="P77" s="444"/>
      <c r="Q77" s="438"/>
      <c r="R77" s="438"/>
      <c r="S77" s="438"/>
      <c r="T77" s="438"/>
      <c r="U77" s="438"/>
      <c r="V77" s="447"/>
      <c r="W77" s="424"/>
      <c r="X77" s="425"/>
      <c r="Y77" s="425"/>
      <c r="Z77" s="426"/>
      <c r="AA77" s="178"/>
      <c r="AB77" s="179"/>
      <c r="AC77" s="432"/>
      <c r="AD77" s="425"/>
      <c r="AE77" s="425"/>
      <c r="AF77" s="433"/>
      <c r="AG77" s="437"/>
      <c r="AH77" s="438"/>
      <c r="AI77" s="438"/>
      <c r="AJ77" s="438"/>
      <c r="AK77" s="438"/>
      <c r="AL77" s="438"/>
      <c r="AM77" s="439"/>
      <c r="AN77" s="444"/>
      <c r="AO77" s="438"/>
      <c r="AP77" s="439"/>
      <c r="AQ77" s="444"/>
      <c r="AR77" s="438"/>
      <c r="AS77" s="438"/>
      <c r="AT77" s="438"/>
      <c r="AU77" s="438"/>
      <c r="AV77" s="438"/>
      <c r="AW77" s="447"/>
      <c r="AX77" s="424"/>
      <c r="AY77" s="425"/>
      <c r="AZ77" s="425"/>
      <c r="BA77" s="426"/>
    </row>
    <row r="78" spans="1:53" ht="12.6" customHeight="1" thickBot="1" x14ac:dyDescent="0.45">
      <c r="A78" s="173"/>
      <c r="B78" s="427"/>
      <c r="C78" s="428"/>
      <c r="D78" s="428"/>
      <c r="E78" s="429"/>
      <c r="F78" s="440"/>
      <c r="G78" s="441"/>
      <c r="H78" s="441"/>
      <c r="I78" s="441"/>
      <c r="J78" s="441"/>
      <c r="K78" s="441"/>
      <c r="L78" s="442"/>
      <c r="M78" s="445"/>
      <c r="N78" s="441"/>
      <c r="O78" s="442"/>
      <c r="P78" s="445"/>
      <c r="Q78" s="441"/>
      <c r="R78" s="441"/>
      <c r="S78" s="441"/>
      <c r="T78" s="441"/>
      <c r="U78" s="441"/>
      <c r="V78" s="448"/>
      <c r="W78" s="430"/>
      <c r="X78" s="428"/>
      <c r="Y78" s="428"/>
      <c r="Z78" s="431"/>
      <c r="AA78" s="173"/>
      <c r="AB78" s="192"/>
      <c r="AC78" s="427"/>
      <c r="AD78" s="428"/>
      <c r="AE78" s="428"/>
      <c r="AF78" s="429"/>
      <c r="AG78" s="440"/>
      <c r="AH78" s="441"/>
      <c r="AI78" s="441"/>
      <c r="AJ78" s="441"/>
      <c r="AK78" s="441"/>
      <c r="AL78" s="441"/>
      <c r="AM78" s="442"/>
      <c r="AN78" s="445"/>
      <c r="AO78" s="441"/>
      <c r="AP78" s="442"/>
      <c r="AQ78" s="445"/>
      <c r="AR78" s="441"/>
      <c r="AS78" s="441"/>
      <c r="AT78" s="441"/>
      <c r="AU78" s="441"/>
      <c r="AV78" s="441"/>
      <c r="AW78" s="448"/>
      <c r="AX78" s="430"/>
      <c r="AY78" s="428"/>
      <c r="AZ78" s="428"/>
      <c r="BA78" s="431"/>
    </row>
    <row r="79" spans="1:53" ht="14.1" customHeight="1" x14ac:dyDescent="0.4">
      <c r="A79" s="173"/>
      <c r="B79" s="508" t="s">
        <v>97</v>
      </c>
      <c r="C79" s="509"/>
      <c r="D79" s="509"/>
      <c r="E79" s="509"/>
      <c r="F79" s="509"/>
      <c r="G79" s="509"/>
      <c r="H79" s="509"/>
      <c r="I79" s="509"/>
      <c r="J79" s="510"/>
      <c r="K79" s="511" t="s">
        <v>98</v>
      </c>
      <c r="L79" s="479"/>
      <c r="M79" s="479"/>
      <c r="N79" s="479"/>
      <c r="O79" s="517" t="str">
        <f>BE3</f>
        <v>北部 U10リーグ戦 第４節</v>
      </c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9"/>
      <c r="AA79" s="173"/>
      <c r="AB79" s="174"/>
      <c r="AC79" s="508" t="s">
        <v>97</v>
      </c>
      <c r="AD79" s="509"/>
      <c r="AE79" s="509"/>
      <c r="AF79" s="509"/>
      <c r="AG79" s="509"/>
      <c r="AH79" s="509"/>
      <c r="AI79" s="509"/>
      <c r="AJ79" s="509"/>
      <c r="AK79" s="510"/>
      <c r="AL79" s="511" t="s">
        <v>98</v>
      </c>
      <c r="AM79" s="479"/>
      <c r="AN79" s="479"/>
      <c r="AO79" s="479"/>
      <c r="AP79" s="517" t="str">
        <f>BE3</f>
        <v>北部 U10リーグ戦 第４節</v>
      </c>
      <c r="AQ79" s="518"/>
      <c r="AR79" s="518"/>
      <c r="AS79" s="518"/>
      <c r="AT79" s="518"/>
      <c r="AU79" s="518"/>
      <c r="AV79" s="518"/>
      <c r="AW79" s="518"/>
      <c r="AX79" s="518"/>
      <c r="AY79" s="518"/>
      <c r="AZ79" s="518"/>
      <c r="BA79" s="519"/>
    </row>
    <row r="80" spans="1:53" ht="14.1" customHeight="1" x14ac:dyDescent="0.4">
      <c r="A80" s="173"/>
      <c r="B80" s="501" t="str">
        <f>BE5</f>
        <v>H30年 12月24日</v>
      </c>
      <c r="C80" s="502"/>
      <c r="D80" s="502"/>
      <c r="E80" s="502"/>
      <c r="F80" s="502"/>
      <c r="G80" s="502"/>
      <c r="H80" s="502"/>
      <c r="I80" s="502"/>
      <c r="J80" s="503"/>
      <c r="K80" s="504" t="s">
        <v>99</v>
      </c>
      <c r="L80" s="480"/>
      <c r="M80" s="480"/>
      <c r="N80" s="480"/>
      <c r="O80" s="421" t="str">
        <f>BE8</f>
        <v>荒神山 A１ｺｰﾄ</v>
      </c>
      <c r="P80" s="422"/>
      <c r="Q80" s="422"/>
      <c r="R80" s="422"/>
      <c r="S80" s="422"/>
      <c r="T80" s="176" t="s">
        <v>100</v>
      </c>
      <c r="U80" s="176"/>
      <c r="V80" s="176"/>
      <c r="W80" s="176" t="str">
        <f>BG18</f>
        <v>ﾌﾟﾗｲﾏﾘｰB</v>
      </c>
      <c r="X80" s="176"/>
      <c r="Y80" s="176"/>
      <c r="Z80" s="177"/>
      <c r="AA80" s="178"/>
      <c r="AB80" s="179"/>
      <c r="AC80" s="501" t="str">
        <f>B80</f>
        <v>H30年 12月24日</v>
      </c>
      <c r="AD80" s="502"/>
      <c r="AE80" s="502"/>
      <c r="AF80" s="502"/>
      <c r="AG80" s="502"/>
      <c r="AH80" s="502"/>
      <c r="AI80" s="502"/>
      <c r="AJ80" s="502"/>
      <c r="AK80" s="503"/>
      <c r="AL80" s="504" t="s">
        <v>99</v>
      </c>
      <c r="AM80" s="480"/>
      <c r="AN80" s="480"/>
      <c r="AO80" s="480"/>
      <c r="AP80" s="421" t="str">
        <f>BI8</f>
        <v>荒神山 A２ｺｰﾄ</v>
      </c>
      <c r="AQ80" s="422"/>
      <c r="AR80" s="422"/>
      <c r="AS80" s="422"/>
      <c r="AT80" s="422"/>
      <c r="AU80" s="176" t="s">
        <v>100</v>
      </c>
      <c r="AV80" s="176"/>
      <c r="AW80" s="176"/>
      <c r="AX80" s="176" t="str">
        <f>BK18</f>
        <v>亀山</v>
      </c>
      <c r="AY80" s="176"/>
      <c r="AZ80" s="176"/>
      <c r="BA80" s="177"/>
    </row>
    <row r="81" spans="1:53" ht="12.6" customHeight="1" thickBot="1" x14ac:dyDescent="0.45">
      <c r="A81" s="173"/>
      <c r="B81" s="505" t="s">
        <v>101</v>
      </c>
      <c r="C81" s="506"/>
      <c r="D81" s="506"/>
      <c r="E81" s="507"/>
      <c r="F81" s="489" t="str">
        <f>BD18</f>
        <v>11：40～</v>
      </c>
      <c r="G81" s="489"/>
      <c r="H81" s="489"/>
      <c r="I81" s="489"/>
      <c r="J81" s="490"/>
      <c r="K81" s="491" t="s">
        <v>102</v>
      </c>
      <c r="L81" s="492"/>
      <c r="M81" s="492"/>
      <c r="N81" s="492"/>
      <c r="O81" s="492"/>
      <c r="P81" s="493"/>
      <c r="Q81" s="494" t="s">
        <v>103</v>
      </c>
      <c r="R81" s="495"/>
      <c r="S81" s="496"/>
      <c r="T81" s="497" t="s">
        <v>104</v>
      </c>
      <c r="U81" s="497"/>
      <c r="V81" s="497"/>
      <c r="W81" s="497"/>
      <c r="X81" s="497"/>
      <c r="Y81" s="497"/>
      <c r="Z81" s="498"/>
      <c r="AA81" s="178"/>
      <c r="AB81" s="179"/>
      <c r="AC81" s="505" t="s">
        <v>101</v>
      </c>
      <c r="AD81" s="506"/>
      <c r="AE81" s="506"/>
      <c r="AF81" s="507"/>
      <c r="AG81" s="489" t="str">
        <f>BD18</f>
        <v>11：40～</v>
      </c>
      <c r="AH81" s="489"/>
      <c r="AI81" s="489"/>
      <c r="AJ81" s="489"/>
      <c r="AK81" s="490"/>
      <c r="AL81" s="491" t="s">
        <v>102</v>
      </c>
      <c r="AM81" s="492"/>
      <c r="AN81" s="492"/>
      <c r="AO81" s="492"/>
      <c r="AP81" s="492"/>
      <c r="AQ81" s="493"/>
      <c r="AR81" s="494" t="s">
        <v>103</v>
      </c>
      <c r="AS81" s="495"/>
      <c r="AT81" s="496"/>
      <c r="AU81" s="497" t="s">
        <v>104</v>
      </c>
      <c r="AV81" s="497"/>
      <c r="AW81" s="497"/>
      <c r="AX81" s="497"/>
      <c r="AY81" s="497"/>
      <c r="AZ81" s="497"/>
      <c r="BA81" s="498"/>
    </row>
    <row r="82" spans="1:53" ht="12.6" customHeight="1" x14ac:dyDescent="0.4">
      <c r="A82" s="173"/>
      <c r="B82" s="499" t="s">
        <v>105</v>
      </c>
      <c r="C82" s="479"/>
      <c r="D82" s="479"/>
      <c r="E82" s="500"/>
      <c r="F82" s="472" t="str">
        <f>BE18</f>
        <v>愛知</v>
      </c>
      <c r="G82" s="473"/>
      <c r="H82" s="473"/>
      <c r="I82" s="473"/>
      <c r="J82" s="473"/>
      <c r="K82" s="473"/>
      <c r="L82" s="474"/>
      <c r="M82" s="478" t="s">
        <v>106</v>
      </c>
      <c r="N82" s="479"/>
      <c r="O82" s="479"/>
      <c r="P82" s="481" t="str">
        <f>BF18</f>
        <v>彦根</v>
      </c>
      <c r="Q82" s="473"/>
      <c r="R82" s="473"/>
      <c r="S82" s="473"/>
      <c r="T82" s="473"/>
      <c r="U82" s="473"/>
      <c r="V82" s="482"/>
      <c r="W82" s="485" t="s">
        <v>105</v>
      </c>
      <c r="X82" s="479"/>
      <c r="Y82" s="479"/>
      <c r="Z82" s="486"/>
      <c r="AA82" s="178"/>
      <c r="AB82" s="179"/>
      <c r="AC82" s="499" t="s">
        <v>105</v>
      </c>
      <c r="AD82" s="479"/>
      <c r="AE82" s="479"/>
      <c r="AF82" s="500"/>
      <c r="AG82" s="472" t="str">
        <f>BI18</f>
        <v>金城</v>
      </c>
      <c r="AH82" s="473"/>
      <c r="AI82" s="473"/>
      <c r="AJ82" s="473"/>
      <c r="AK82" s="473"/>
      <c r="AL82" s="473"/>
      <c r="AM82" s="474"/>
      <c r="AN82" s="478" t="s">
        <v>106</v>
      </c>
      <c r="AO82" s="479"/>
      <c r="AP82" s="479"/>
      <c r="AQ82" s="481" t="str">
        <f>BJ18</f>
        <v>豊栄</v>
      </c>
      <c r="AR82" s="473"/>
      <c r="AS82" s="473"/>
      <c r="AT82" s="473"/>
      <c r="AU82" s="473"/>
      <c r="AV82" s="473"/>
      <c r="AW82" s="482"/>
      <c r="AX82" s="485" t="s">
        <v>105</v>
      </c>
      <c r="AY82" s="479"/>
      <c r="AZ82" s="479"/>
      <c r="BA82" s="486"/>
    </row>
    <row r="83" spans="1:53" ht="12.6" customHeight="1" x14ac:dyDescent="0.4">
      <c r="A83" s="173"/>
      <c r="B83" s="487" t="s">
        <v>107</v>
      </c>
      <c r="C83" s="469"/>
      <c r="D83" s="469" t="s">
        <v>108</v>
      </c>
      <c r="E83" s="488"/>
      <c r="F83" s="475"/>
      <c r="G83" s="476"/>
      <c r="H83" s="476"/>
      <c r="I83" s="476"/>
      <c r="J83" s="476"/>
      <c r="K83" s="476"/>
      <c r="L83" s="477"/>
      <c r="M83" s="480"/>
      <c r="N83" s="480"/>
      <c r="O83" s="480"/>
      <c r="P83" s="483"/>
      <c r="Q83" s="476"/>
      <c r="R83" s="476"/>
      <c r="S83" s="476"/>
      <c r="T83" s="476"/>
      <c r="U83" s="476"/>
      <c r="V83" s="484"/>
      <c r="W83" s="468" t="s">
        <v>107</v>
      </c>
      <c r="X83" s="469"/>
      <c r="Y83" s="469" t="s">
        <v>108</v>
      </c>
      <c r="Z83" s="470"/>
      <c r="AA83" s="178"/>
      <c r="AB83" s="179"/>
      <c r="AC83" s="487" t="s">
        <v>107</v>
      </c>
      <c r="AD83" s="469"/>
      <c r="AE83" s="469" t="s">
        <v>108</v>
      </c>
      <c r="AF83" s="488"/>
      <c r="AG83" s="475"/>
      <c r="AH83" s="476"/>
      <c r="AI83" s="476"/>
      <c r="AJ83" s="476"/>
      <c r="AK83" s="476"/>
      <c r="AL83" s="476"/>
      <c r="AM83" s="477"/>
      <c r="AN83" s="480"/>
      <c r="AO83" s="480"/>
      <c r="AP83" s="480"/>
      <c r="AQ83" s="483"/>
      <c r="AR83" s="476"/>
      <c r="AS83" s="476"/>
      <c r="AT83" s="476"/>
      <c r="AU83" s="476"/>
      <c r="AV83" s="476"/>
      <c r="AW83" s="484"/>
      <c r="AX83" s="468" t="s">
        <v>107</v>
      </c>
      <c r="AY83" s="469"/>
      <c r="AZ83" s="469" t="s">
        <v>108</v>
      </c>
      <c r="BA83" s="470"/>
    </row>
    <row r="84" spans="1:53" ht="12.6" customHeight="1" x14ac:dyDescent="0.4">
      <c r="A84" s="173"/>
      <c r="B84" s="471"/>
      <c r="C84" s="457"/>
      <c r="D84" s="457"/>
      <c r="E84" s="460"/>
      <c r="F84" s="461" t="s">
        <v>109</v>
      </c>
      <c r="G84" s="462"/>
      <c r="H84" s="462"/>
      <c r="I84" s="462"/>
      <c r="J84" s="462"/>
      <c r="K84" s="463"/>
      <c r="L84" s="180"/>
      <c r="M84" s="464" t="s">
        <v>110</v>
      </c>
      <c r="N84" s="464"/>
      <c r="O84" s="464"/>
      <c r="P84" s="181"/>
      <c r="Q84" s="461" t="s">
        <v>109</v>
      </c>
      <c r="R84" s="462"/>
      <c r="S84" s="462"/>
      <c r="T84" s="462"/>
      <c r="U84" s="462"/>
      <c r="V84" s="465"/>
      <c r="W84" s="466"/>
      <c r="X84" s="457"/>
      <c r="Y84" s="457"/>
      <c r="Z84" s="467"/>
      <c r="AA84" s="178"/>
      <c r="AB84" s="179"/>
      <c r="AC84" s="471"/>
      <c r="AD84" s="457"/>
      <c r="AE84" s="457"/>
      <c r="AF84" s="460"/>
      <c r="AG84" s="461" t="s">
        <v>109</v>
      </c>
      <c r="AH84" s="462"/>
      <c r="AI84" s="462"/>
      <c r="AJ84" s="462"/>
      <c r="AK84" s="462"/>
      <c r="AL84" s="463"/>
      <c r="AM84" s="180"/>
      <c r="AN84" s="464" t="s">
        <v>110</v>
      </c>
      <c r="AO84" s="464"/>
      <c r="AP84" s="464"/>
      <c r="AQ84" s="181"/>
      <c r="AR84" s="461" t="s">
        <v>109</v>
      </c>
      <c r="AS84" s="462"/>
      <c r="AT84" s="462"/>
      <c r="AU84" s="462"/>
      <c r="AV84" s="462"/>
      <c r="AW84" s="465"/>
      <c r="AX84" s="466"/>
      <c r="AY84" s="457"/>
      <c r="AZ84" s="457"/>
      <c r="BA84" s="467"/>
    </row>
    <row r="85" spans="1:53" ht="12.6" customHeight="1" x14ac:dyDescent="0.4">
      <c r="A85" s="173"/>
      <c r="B85" s="432"/>
      <c r="C85" s="425"/>
      <c r="D85" s="425"/>
      <c r="E85" s="433"/>
      <c r="F85" s="456"/>
      <c r="G85" s="457"/>
      <c r="H85" s="457"/>
      <c r="I85" s="457"/>
      <c r="J85" s="457"/>
      <c r="K85" s="457"/>
      <c r="L85" s="457"/>
      <c r="M85" s="458" t="s">
        <v>111</v>
      </c>
      <c r="N85" s="458"/>
      <c r="O85" s="458"/>
      <c r="P85" s="457"/>
      <c r="Q85" s="457"/>
      <c r="R85" s="457"/>
      <c r="S85" s="457"/>
      <c r="T85" s="457"/>
      <c r="U85" s="457"/>
      <c r="V85" s="459"/>
      <c r="W85" s="424"/>
      <c r="X85" s="425"/>
      <c r="Y85" s="425"/>
      <c r="Z85" s="426"/>
      <c r="AA85" s="178"/>
      <c r="AB85" s="179"/>
      <c r="AC85" s="432"/>
      <c r="AD85" s="425"/>
      <c r="AE85" s="425"/>
      <c r="AF85" s="433"/>
      <c r="AG85" s="456"/>
      <c r="AH85" s="457"/>
      <c r="AI85" s="457"/>
      <c r="AJ85" s="457"/>
      <c r="AK85" s="457"/>
      <c r="AL85" s="457"/>
      <c r="AM85" s="457"/>
      <c r="AN85" s="458" t="s">
        <v>111</v>
      </c>
      <c r="AO85" s="458"/>
      <c r="AP85" s="458"/>
      <c r="AQ85" s="457"/>
      <c r="AR85" s="457"/>
      <c r="AS85" s="457"/>
      <c r="AT85" s="457"/>
      <c r="AU85" s="457"/>
      <c r="AV85" s="457"/>
      <c r="AW85" s="459"/>
      <c r="AX85" s="424"/>
      <c r="AY85" s="425"/>
      <c r="AZ85" s="425"/>
      <c r="BA85" s="426"/>
    </row>
    <row r="86" spans="1:53" ht="12.6" customHeight="1" x14ac:dyDescent="0.4">
      <c r="A86" s="173"/>
      <c r="B86" s="432"/>
      <c r="C86" s="425"/>
      <c r="D86" s="425"/>
      <c r="E86" s="433"/>
      <c r="F86" s="452"/>
      <c r="G86" s="425"/>
      <c r="H86" s="425"/>
      <c r="I86" s="425"/>
      <c r="J86" s="425"/>
      <c r="K86" s="425"/>
      <c r="L86" s="425"/>
      <c r="M86" s="454"/>
      <c r="N86" s="454"/>
      <c r="O86" s="454"/>
      <c r="P86" s="425"/>
      <c r="Q86" s="425"/>
      <c r="R86" s="425"/>
      <c r="S86" s="425"/>
      <c r="T86" s="425"/>
      <c r="U86" s="425"/>
      <c r="V86" s="449"/>
      <c r="W86" s="424"/>
      <c r="X86" s="425"/>
      <c r="Y86" s="425"/>
      <c r="Z86" s="426"/>
      <c r="AA86" s="178"/>
      <c r="AB86" s="179"/>
      <c r="AC86" s="432"/>
      <c r="AD86" s="425"/>
      <c r="AE86" s="425"/>
      <c r="AF86" s="433"/>
      <c r="AG86" s="452"/>
      <c r="AH86" s="425"/>
      <c r="AI86" s="425"/>
      <c r="AJ86" s="425"/>
      <c r="AK86" s="425"/>
      <c r="AL86" s="425"/>
      <c r="AM86" s="425"/>
      <c r="AN86" s="454"/>
      <c r="AO86" s="454"/>
      <c r="AP86" s="454"/>
      <c r="AQ86" s="425"/>
      <c r="AR86" s="425"/>
      <c r="AS86" s="425"/>
      <c r="AT86" s="425"/>
      <c r="AU86" s="425"/>
      <c r="AV86" s="425"/>
      <c r="AW86" s="449"/>
      <c r="AX86" s="424"/>
      <c r="AY86" s="425"/>
      <c r="AZ86" s="425"/>
      <c r="BA86" s="426"/>
    </row>
    <row r="87" spans="1:53" ht="12.6" customHeight="1" x14ac:dyDescent="0.4">
      <c r="A87" s="173"/>
      <c r="B87" s="432"/>
      <c r="C87" s="425"/>
      <c r="D87" s="425"/>
      <c r="E87" s="433"/>
      <c r="F87" s="452"/>
      <c r="G87" s="425"/>
      <c r="H87" s="425"/>
      <c r="I87" s="425"/>
      <c r="J87" s="425"/>
      <c r="K87" s="425"/>
      <c r="L87" s="425"/>
      <c r="M87" s="454"/>
      <c r="N87" s="454"/>
      <c r="O87" s="454"/>
      <c r="P87" s="425"/>
      <c r="Q87" s="425"/>
      <c r="R87" s="425"/>
      <c r="S87" s="425"/>
      <c r="T87" s="425"/>
      <c r="U87" s="425"/>
      <c r="V87" s="449"/>
      <c r="W87" s="424"/>
      <c r="X87" s="425"/>
      <c r="Y87" s="425"/>
      <c r="Z87" s="426"/>
      <c r="AA87" s="178"/>
      <c r="AB87" s="179"/>
      <c r="AC87" s="432"/>
      <c r="AD87" s="425"/>
      <c r="AE87" s="425"/>
      <c r="AF87" s="433"/>
      <c r="AG87" s="452"/>
      <c r="AH87" s="425"/>
      <c r="AI87" s="425"/>
      <c r="AJ87" s="425"/>
      <c r="AK87" s="425"/>
      <c r="AL87" s="425"/>
      <c r="AM87" s="425"/>
      <c r="AN87" s="454"/>
      <c r="AO87" s="454"/>
      <c r="AP87" s="454"/>
      <c r="AQ87" s="425"/>
      <c r="AR87" s="425"/>
      <c r="AS87" s="425"/>
      <c r="AT87" s="425"/>
      <c r="AU87" s="425"/>
      <c r="AV87" s="425"/>
      <c r="AW87" s="449"/>
      <c r="AX87" s="424"/>
      <c r="AY87" s="425"/>
      <c r="AZ87" s="425"/>
      <c r="BA87" s="426"/>
    </row>
    <row r="88" spans="1:53" ht="12.6" customHeight="1" x14ac:dyDescent="0.4">
      <c r="A88" s="173"/>
      <c r="B88" s="432"/>
      <c r="C88" s="425"/>
      <c r="D88" s="425"/>
      <c r="E88" s="433"/>
      <c r="F88" s="452"/>
      <c r="G88" s="425"/>
      <c r="H88" s="425"/>
      <c r="I88" s="425"/>
      <c r="J88" s="425"/>
      <c r="K88" s="425"/>
      <c r="L88" s="425"/>
      <c r="M88" s="454"/>
      <c r="N88" s="454"/>
      <c r="O88" s="454"/>
      <c r="P88" s="425"/>
      <c r="Q88" s="425"/>
      <c r="R88" s="425"/>
      <c r="S88" s="425"/>
      <c r="T88" s="425"/>
      <c r="U88" s="425"/>
      <c r="V88" s="449"/>
      <c r="W88" s="424"/>
      <c r="X88" s="425"/>
      <c r="Y88" s="425"/>
      <c r="Z88" s="426"/>
      <c r="AA88" s="173"/>
      <c r="AB88" s="174"/>
      <c r="AC88" s="432"/>
      <c r="AD88" s="425"/>
      <c r="AE88" s="425"/>
      <c r="AF88" s="433"/>
      <c r="AG88" s="452"/>
      <c r="AH88" s="425"/>
      <c r="AI88" s="425"/>
      <c r="AJ88" s="425"/>
      <c r="AK88" s="425"/>
      <c r="AL88" s="425"/>
      <c r="AM88" s="425"/>
      <c r="AN88" s="454"/>
      <c r="AO88" s="454"/>
      <c r="AP88" s="454"/>
      <c r="AQ88" s="425"/>
      <c r="AR88" s="425"/>
      <c r="AS88" s="425"/>
      <c r="AT88" s="425"/>
      <c r="AU88" s="425"/>
      <c r="AV88" s="425"/>
      <c r="AW88" s="449"/>
      <c r="AX88" s="424"/>
      <c r="AY88" s="425"/>
      <c r="AZ88" s="425"/>
      <c r="BA88" s="426"/>
    </row>
    <row r="89" spans="1:53" ht="12.6" customHeight="1" x14ac:dyDescent="0.4">
      <c r="A89" s="173"/>
      <c r="B89" s="432"/>
      <c r="C89" s="425"/>
      <c r="D89" s="425"/>
      <c r="E89" s="433"/>
      <c r="F89" s="452"/>
      <c r="G89" s="425"/>
      <c r="H89" s="425"/>
      <c r="I89" s="425"/>
      <c r="J89" s="425"/>
      <c r="K89" s="425"/>
      <c r="L89" s="425"/>
      <c r="M89" s="454" t="s">
        <v>112</v>
      </c>
      <c r="N89" s="454"/>
      <c r="O89" s="454"/>
      <c r="P89" s="425"/>
      <c r="Q89" s="425"/>
      <c r="R89" s="425"/>
      <c r="S89" s="425"/>
      <c r="T89" s="425"/>
      <c r="U89" s="425"/>
      <c r="V89" s="449"/>
      <c r="W89" s="424"/>
      <c r="X89" s="425"/>
      <c r="Y89" s="425"/>
      <c r="Z89" s="426"/>
      <c r="AA89" s="178"/>
      <c r="AB89" s="179"/>
      <c r="AC89" s="432"/>
      <c r="AD89" s="425"/>
      <c r="AE89" s="425"/>
      <c r="AF89" s="433"/>
      <c r="AG89" s="452"/>
      <c r="AH89" s="425"/>
      <c r="AI89" s="425"/>
      <c r="AJ89" s="425"/>
      <c r="AK89" s="425"/>
      <c r="AL89" s="425"/>
      <c r="AM89" s="425"/>
      <c r="AN89" s="454" t="s">
        <v>112</v>
      </c>
      <c r="AO89" s="454"/>
      <c r="AP89" s="454"/>
      <c r="AQ89" s="425"/>
      <c r="AR89" s="425"/>
      <c r="AS89" s="425"/>
      <c r="AT89" s="425"/>
      <c r="AU89" s="425"/>
      <c r="AV89" s="425"/>
      <c r="AW89" s="449"/>
      <c r="AX89" s="424"/>
      <c r="AY89" s="425"/>
      <c r="AZ89" s="425"/>
      <c r="BA89" s="426"/>
    </row>
    <row r="90" spans="1:53" ht="12.6" customHeight="1" x14ac:dyDescent="0.4">
      <c r="A90" s="173"/>
      <c r="B90" s="432"/>
      <c r="C90" s="425"/>
      <c r="D90" s="425"/>
      <c r="E90" s="433"/>
      <c r="F90" s="452"/>
      <c r="G90" s="425"/>
      <c r="H90" s="425"/>
      <c r="I90" s="425"/>
      <c r="J90" s="425"/>
      <c r="K90" s="425"/>
      <c r="L90" s="425"/>
      <c r="M90" s="454"/>
      <c r="N90" s="454"/>
      <c r="O90" s="454"/>
      <c r="P90" s="425"/>
      <c r="Q90" s="425"/>
      <c r="R90" s="425"/>
      <c r="S90" s="425"/>
      <c r="T90" s="425"/>
      <c r="U90" s="425"/>
      <c r="V90" s="449"/>
      <c r="W90" s="424"/>
      <c r="X90" s="425"/>
      <c r="Y90" s="425"/>
      <c r="Z90" s="426"/>
      <c r="AA90" s="178"/>
      <c r="AB90" s="179"/>
      <c r="AC90" s="432"/>
      <c r="AD90" s="425"/>
      <c r="AE90" s="425"/>
      <c r="AF90" s="433"/>
      <c r="AG90" s="452"/>
      <c r="AH90" s="425"/>
      <c r="AI90" s="425"/>
      <c r="AJ90" s="425"/>
      <c r="AK90" s="425"/>
      <c r="AL90" s="425"/>
      <c r="AM90" s="425"/>
      <c r="AN90" s="454"/>
      <c r="AO90" s="454"/>
      <c r="AP90" s="454"/>
      <c r="AQ90" s="425"/>
      <c r="AR90" s="425"/>
      <c r="AS90" s="425"/>
      <c r="AT90" s="425"/>
      <c r="AU90" s="425"/>
      <c r="AV90" s="425"/>
      <c r="AW90" s="449"/>
      <c r="AX90" s="424"/>
      <c r="AY90" s="425"/>
      <c r="AZ90" s="425"/>
      <c r="BA90" s="426"/>
    </row>
    <row r="91" spans="1:53" ht="12.6" customHeight="1" x14ac:dyDescent="0.4">
      <c r="A91" s="173"/>
      <c r="B91" s="432"/>
      <c r="C91" s="425"/>
      <c r="D91" s="425"/>
      <c r="E91" s="433"/>
      <c r="F91" s="452"/>
      <c r="G91" s="425"/>
      <c r="H91" s="425"/>
      <c r="I91" s="425"/>
      <c r="J91" s="425"/>
      <c r="K91" s="425"/>
      <c r="L91" s="425"/>
      <c r="M91" s="454"/>
      <c r="N91" s="454"/>
      <c r="O91" s="454"/>
      <c r="P91" s="425"/>
      <c r="Q91" s="425"/>
      <c r="R91" s="425"/>
      <c r="S91" s="425"/>
      <c r="T91" s="425"/>
      <c r="U91" s="425"/>
      <c r="V91" s="449"/>
      <c r="W91" s="424"/>
      <c r="X91" s="425"/>
      <c r="Y91" s="425"/>
      <c r="Z91" s="426"/>
      <c r="AA91" s="178"/>
      <c r="AB91" s="179"/>
      <c r="AC91" s="432"/>
      <c r="AD91" s="425"/>
      <c r="AE91" s="425"/>
      <c r="AF91" s="433"/>
      <c r="AG91" s="452"/>
      <c r="AH91" s="425"/>
      <c r="AI91" s="425"/>
      <c r="AJ91" s="425"/>
      <c r="AK91" s="425"/>
      <c r="AL91" s="425"/>
      <c r="AM91" s="425"/>
      <c r="AN91" s="454"/>
      <c r="AO91" s="454"/>
      <c r="AP91" s="454"/>
      <c r="AQ91" s="425"/>
      <c r="AR91" s="425"/>
      <c r="AS91" s="425"/>
      <c r="AT91" s="425"/>
      <c r="AU91" s="425"/>
      <c r="AV91" s="425"/>
      <c r="AW91" s="449"/>
      <c r="AX91" s="424"/>
      <c r="AY91" s="425"/>
      <c r="AZ91" s="425"/>
      <c r="BA91" s="426"/>
    </row>
    <row r="92" spans="1:53" ht="12.6" customHeight="1" x14ac:dyDescent="0.4">
      <c r="A92" s="173"/>
      <c r="B92" s="432"/>
      <c r="C92" s="425"/>
      <c r="D92" s="425"/>
      <c r="E92" s="433"/>
      <c r="F92" s="453"/>
      <c r="G92" s="450"/>
      <c r="H92" s="450"/>
      <c r="I92" s="450"/>
      <c r="J92" s="450"/>
      <c r="K92" s="450"/>
      <c r="L92" s="450"/>
      <c r="M92" s="455"/>
      <c r="N92" s="455"/>
      <c r="O92" s="455"/>
      <c r="P92" s="450"/>
      <c r="Q92" s="450"/>
      <c r="R92" s="450"/>
      <c r="S92" s="450"/>
      <c r="T92" s="450"/>
      <c r="U92" s="450"/>
      <c r="V92" s="451"/>
      <c r="W92" s="424"/>
      <c r="X92" s="425"/>
      <c r="Y92" s="425"/>
      <c r="Z92" s="426"/>
      <c r="AA92" s="178"/>
      <c r="AB92" s="179"/>
      <c r="AC92" s="432"/>
      <c r="AD92" s="425"/>
      <c r="AE92" s="425"/>
      <c r="AF92" s="433"/>
      <c r="AG92" s="453"/>
      <c r="AH92" s="450"/>
      <c r="AI92" s="450"/>
      <c r="AJ92" s="450"/>
      <c r="AK92" s="450"/>
      <c r="AL92" s="450"/>
      <c r="AM92" s="450"/>
      <c r="AN92" s="455"/>
      <c r="AO92" s="455"/>
      <c r="AP92" s="455"/>
      <c r="AQ92" s="450"/>
      <c r="AR92" s="450"/>
      <c r="AS92" s="450"/>
      <c r="AT92" s="450"/>
      <c r="AU92" s="450"/>
      <c r="AV92" s="450"/>
      <c r="AW92" s="451"/>
      <c r="AX92" s="424"/>
      <c r="AY92" s="425"/>
      <c r="AZ92" s="425"/>
      <c r="BA92" s="426"/>
    </row>
    <row r="93" spans="1:53" ht="12.6" customHeight="1" x14ac:dyDescent="0.4">
      <c r="A93" s="173"/>
      <c r="B93" s="432"/>
      <c r="C93" s="425"/>
      <c r="D93" s="425"/>
      <c r="E93" s="433"/>
      <c r="F93" s="434"/>
      <c r="G93" s="435"/>
      <c r="H93" s="435"/>
      <c r="I93" s="435"/>
      <c r="J93" s="435"/>
      <c r="K93" s="435"/>
      <c r="L93" s="436"/>
      <c r="M93" s="443" t="s">
        <v>113</v>
      </c>
      <c r="N93" s="435"/>
      <c r="O93" s="436"/>
      <c r="P93" s="443"/>
      <c r="Q93" s="435"/>
      <c r="R93" s="435"/>
      <c r="S93" s="435"/>
      <c r="T93" s="435"/>
      <c r="U93" s="435"/>
      <c r="V93" s="446"/>
      <c r="W93" s="424"/>
      <c r="X93" s="425"/>
      <c r="Y93" s="425"/>
      <c r="Z93" s="426"/>
      <c r="AA93" s="178"/>
      <c r="AB93" s="179"/>
      <c r="AC93" s="432"/>
      <c r="AD93" s="425"/>
      <c r="AE93" s="425"/>
      <c r="AF93" s="433"/>
      <c r="AG93" s="434"/>
      <c r="AH93" s="435"/>
      <c r="AI93" s="435"/>
      <c r="AJ93" s="435"/>
      <c r="AK93" s="435"/>
      <c r="AL93" s="435"/>
      <c r="AM93" s="436"/>
      <c r="AN93" s="443" t="s">
        <v>113</v>
      </c>
      <c r="AO93" s="435"/>
      <c r="AP93" s="436"/>
      <c r="AQ93" s="443"/>
      <c r="AR93" s="435"/>
      <c r="AS93" s="435"/>
      <c r="AT93" s="435"/>
      <c r="AU93" s="435"/>
      <c r="AV93" s="435"/>
      <c r="AW93" s="446"/>
      <c r="AX93" s="424"/>
      <c r="AY93" s="425"/>
      <c r="AZ93" s="425"/>
      <c r="BA93" s="426"/>
    </row>
    <row r="94" spans="1:53" ht="12.6" customHeight="1" x14ac:dyDescent="0.4">
      <c r="A94" s="173"/>
      <c r="B94" s="432"/>
      <c r="C94" s="425"/>
      <c r="D94" s="425"/>
      <c r="E94" s="433"/>
      <c r="F94" s="437"/>
      <c r="G94" s="438"/>
      <c r="H94" s="438"/>
      <c r="I94" s="438"/>
      <c r="J94" s="438"/>
      <c r="K94" s="438"/>
      <c r="L94" s="439"/>
      <c r="M94" s="444"/>
      <c r="N94" s="438"/>
      <c r="O94" s="439"/>
      <c r="P94" s="444"/>
      <c r="Q94" s="438"/>
      <c r="R94" s="438"/>
      <c r="S94" s="438"/>
      <c r="T94" s="438"/>
      <c r="U94" s="438"/>
      <c r="V94" s="447"/>
      <c r="W94" s="424"/>
      <c r="X94" s="425"/>
      <c r="Y94" s="425"/>
      <c r="Z94" s="426"/>
      <c r="AA94" s="178"/>
      <c r="AB94" s="179"/>
      <c r="AC94" s="432"/>
      <c r="AD94" s="425"/>
      <c r="AE94" s="425"/>
      <c r="AF94" s="433"/>
      <c r="AG94" s="437"/>
      <c r="AH94" s="438"/>
      <c r="AI94" s="438"/>
      <c r="AJ94" s="438"/>
      <c r="AK94" s="438"/>
      <c r="AL94" s="438"/>
      <c r="AM94" s="439"/>
      <c r="AN94" s="444"/>
      <c r="AO94" s="438"/>
      <c r="AP94" s="439"/>
      <c r="AQ94" s="444"/>
      <c r="AR94" s="438"/>
      <c r="AS94" s="438"/>
      <c r="AT94" s="438"/>
      <c r="AU94" s="438"/>
      <c r="AV94" s="438"/>
      <c r="AW94" s="447"/>
      <c r="AX94" s="424"/>
      <c r="AY94" s="425"/>
      <c r="AZ94" s="425"/>
      <c r="BA94" s="426"/>
    </row>
    <row r="95" spans="1:53" ht="12.6" customHeight="1" x14ac:dyDescent="0.4">
      <c r="A95" s="173"/>
      <c r="B95" s="432"/>
      <c r="C95" s="425"/>
      <c r="D95" s="425"/>
      <c r="E95" s="433"/>
      <c r="F95" s="437"/>
      <c r="G95" s="438"/>
      <c r="H95" s="438"/>
      <c r="I95" s="438"/>
      <c r="J95" s="438"/>
      <c r="K95" s="438"/>
      <c r="L95" s="439"/>
      <c r="M95" s="444"/>
      <c r="N95" s="438"/>
      <c r="O95" s="439"/>
      <c r="P95" s="444"/>
      <c r="Q95" s="438"/>
      <c r="R95" s="438"/>
      <c r="S95" s="438"/>
      <c r="T95" s="438"/>
      <c r="U95" s="438"/>
      <c r="V95" s="447"/>
      <c r="W95" s="424"/>
      <c r="X95" s="425"/>
      <c r="Y95" s="425"/>
      <c r="Z95" s="426"/>
      <c r="AA95" s="178"/>
      <c r="AB95" s="179"/>
      <c r="AC95" s="432"/>
      <c r="AD95" s="425"/>
      <c r="AE95" s="425"/>
      <c r="AF95" s="433"/>
      <c r="AG95" s="437"/>
      <c r="AH95" s="438"/>
      <c r="AI95" s="438"/>
      <c r="AJ95" s="438"/>
      <c r="AK95" s="438"/>
      <c r="AL95" s="438"/>
      <c r="AM95" s="439"/>
      <c r="AN95" s="444"/>
      <c r="AO95" s="438"/>
      <c r="AP95" s="439"/>
      <c r="AQ95" s="444"/>
      <c r="AR95" s="438"/>
      <c r="AS95" s="438"/>
      <c r="AT95" s="438"/>
      <c r="AU95" s="438"/>
      <c r="AV95" s="438"/>
      <c r="AW95" s="447"/>
      <c r="AX95" s="424"/>
      <c r="AY95" s="425"/>
      <c r="AZ95" s="425"/>
      <c r="BA95" s="426"/>
    </row>
    <row r="96" spans="1:53" ht="12.6" customHeight="1" thickBot="1" x14ac:dyDescent="0.45">
      <c r="A96" s="173"/>
      <c r="B96" s="427"/>
      <c r="C96" s="428"/>
      <c r="D96" s="428"/>
      <c r="E96" s="429"/>
      <c r="F96" s="440"/>
      <c r="G96" s="441"/>
      <c r="H96" s="441"/>
      <c r="I96" s="441"/>
      <c r="J96" s="441"/>
      <c r="K96" s="441"/>
      <c r="L96" s="442"/>
      <c r="M96" s="445"/>
      <c r="N96" s="441"/>
      <c r="O96" s="442"/>
      <c r="P96" s="445"/>
      <c r="Q96" s="441"/>
      <c r="R96" s="441"/>
      <c r="S96" s="441"/>
      <c r="T96" s="441"/>
      <c r="U96" s="441"/>
      <c r="V96" s="448"/>
      <c r="W96" s="430"/>
      <c r="X96" s="428"/>
      <c r="Y96" s="428"/>
      <c r="Z96" s="431"/>
      <c r="AA96" s="178"/>
      <c r="AB96" s="179"/>
      <c r="AC96" s="427"/>
      <c r="AD96" s="428"/>
      <c r="AE96" s="428"/>
      <c r="AF96" s="429"/>
      <c r="AG96" s="440"/>
      <c r="AH96" s="441"/>
      <c r="AI96" s="441"/>
      <c r="AJ96" s="441"/>
      <c r="AK96" s="441"/>
      <c r="AL96" s="441"/>
      <c r="AM96" s="442"/>
      <c r="AN96" s="445"/>
      <c r="AO96" s="441"/>
      <c r="AP96" s="442"/>
      <c r="AQ96" s="445"/>
      <c r="AR96" s="441"/>
      <c r="AS96" s="441"/>
      <c r="AT96" s="441"/>
      <c r="AU96" s="441"/>
      <c r="AV96" s="441"/>
      <c r="AW96" s="448"/>
      <c r="AX96" s="430"/>
      <c r="AY96" s="428"/>
      <c r="AZ96" s="428"/>
      <c r="BA96" s="431"/>
    </row>
    <row r="97" spans="1:53" ht="14.45" customHeight="1" x14ac:dyDescent="0.4">
      <c r="A97" s="173"/>
      <c r="B97" s="182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2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73"/>
      <c r="AB97" s="174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2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2"/>
    </row>
    <row r="98" spans="1:53" ht="14.45" customHeight="1" thickBot="1" x14ac:dyDescent="0.45">
      <c r="A98" s="173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79"/>
      <c r="Y98" s="179"/>
      <c r="Z98" s="179"/>
      <c r="AA98" s="184"/>
      <c r="AB98" s="185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79"/>
      <c r="AZ98" s="179"/>
      <c r="BA98" s="179"/>
    </row>
    <row r="99" spans="1:53" ht="14.1" customHeight="1" x14ac:dyDescent="0.4">
      <c r="A99" s="173"/>
      <c r="B99" s="508" t="s">
        <v>97</v>
      </c>
      <c r="C99" s="509"/>
      <c r="D99" s="509"/>
      <c r="E99" s="509"/>
      <c r="F99" s="509"/>
      <c r="G99" s="509"/>
      <c r="H99" s="509"/>
      <c r="I99" s="509"/>
      <c r="J99" s="510"/>
      <c r="K99" s="511" t="s">
        <v>98</v>
      </c>
      <c r="L99" s="479"/>
      <c r="M99" s="479"/>
      <c r="N99" s="479"/>
      <c r="O99" s="517" t="str">
        <f>BE3</f>
        <v>北部 U10リーグ戦 第４節</v>
      </c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9"/>
      <c r="AA99" s="178"/>
      <c r="AB99" s="179"/>
      <c r="AC99" s="508" t="s">
        <v>97</v>
      </c>
      <c r="AD99" s="509"/>
      <c r="AE99" s="509"/>
      <c r="AF99" s="509"/>
      <c r="AG99" s="509"/>
      <c r="AH99" s="509"/>
      <c r="AI99" s="509"/>
      <c r="AJ99" s="509"/>
      <c r="AK99" s="510"/>
      <c r="AL99" s="511" t="s">
        <v>98</v>
      </c>
      <c r="AM99" s="479"/>
      <c r="AN99" s="479"/>
      <c r="AO99" s="479"/>
      <c r="AP99" s="512" t="str">
        <f>BE3</f>
        <v>北部 U10リーグ戦 第４節</v>
      </c>
      <c r="AQ99" s="512"/>
      <c r="AR99" s="512"/>
      <c r="AS99" s="512"/>
      <c r="AT99" s="512"/>
      <c r="AU99" s="512"/>
      <c r="AV99" s="512"/>
      <c r="AW99" s="512"/>
      <c r="AX99" s="512"/>
      <c r="AY99" s="512"/>
      <c r="AZ99" s="512"/>
      <c r="BA99" s="513"/>
    </row>
    <row r="100" spans="1:53" ht="14.1" customHeight="1" x14ac:dyDescent="0.4">
      <c r="A100" s="173"/>
      <c r="B100" s="501" t="str">
        <f>B80</f>
        <v>H30年 12月24日</v>
      </c>
      <c r="C100" s="502"/>
      <c r="D100" s="502"/>
      <c r="E100" s="502"/>
      <c r="F100" s="502"/>
      <c r="G100" s="502"/>
      <c r="H100" s="502"/>
      <c r="I100" s="502"/>
      <c r="J100" s="503"/>
      <c r="K100" s="504" t="s">
        <v>99</v>
      </c>
      <c r="L100" s="480"/>
      <c r="M100" s="480"/>
      <c r="N100" s="480"/>
      <c r="O100" s="421" t="str">
        <f>BE8</f>
        <v>荒神山 A１ｺｰﾄ</v>
      </c>
      <c r="P100" s="422"/>
      <c r="Q100" s="422"/>
      <c r="R100" s="422"/>
      <c r="S100" s="422"/>
      <c r="T100" s="176" t="s">
        <v>100</v>
      </c>
      <c r="U100" s="176"/>
      <c r="V100" s="176"/>
      <c r="W100" s="176" t="str">
        <f>BG20</f>
        <v>彦根</v>
      </c>
      <c r="X100" s="176"/>
      <c r="Y100" s="176"/>
      <c r="Z100" s="177"/>
      <c r="AA100" s="178"/>
      <c r="AB100" s="179"/>
      <c r="AC100" s="501" t="str">
        <f>B80</f>
        <v>H30年 12月24日</v>
      </c>
      <c r="AD100" s="502"/>
      <c r="AE100" s="502"/>
      <c r="AF100" s="502"/>
      <c r="AG100" s="502"/>
      <c r="AH100" s="502"/>
      <c r="AI100" s="502"/>
      <c r="AJ100" s="502"/>
      <c r="AK100" s="503"/>
      <c r="AL100" s="504" t="s">
        <v>99</v>
      </c>
      <c r="AM100" s="480"/>
      <c r="AN100" s="480"/>
      <c r="AO100" s="480"/>
      <c r="AP100" s="421" t="str">
        <f>BI8</f>
        <v>荒神山 A２ｺｰﾄ</v>
      </c>
      <c r="AQ100" s="422"/>
      <c r="AR100" s="422"/>
      <c r="AS100" s="422"/>
      <c r="AT100" s="422"/>
      <c r="AU100" s="176" t="s">
        <v>100</v>
      </c>
      <c r="AV100" s="176"/>
      <c r="AW100" s="176"/>
      <c r="AX100" s="176" t="str">
        <f>BK20</f>
        <v>金城</v>
      </c>
      <c r="AY100" s="176"/>
      <c r="AZ100" s="176"/>
      <c r="BA100" s="177"/>
    </row>
    <row r="101" spans="1:53" ht="12.6" customHeight="1" thickBot="1" x14ac:dyDescent="0.45">
      <c r="A101" s="173"/>
      <c r="B101" s="505" t="s">
        <v>101</v>
      </c>
      <c r="C101" s="506"/>
      <c r="D101" s="506"/>
      <c r="E101" s="507"/>
      <c r="F101" s="489" t="str">
        <f>BD20</f>
        <v>12：20～</v>
      </c>
      <c r="G101" s="489"/>
      <c r="H101" s="489"/>
      <c r="I101" s="489"/>
      <c r="J101" s="490"/>
      <c r="K101" s="491" t="s">
        <v>102</v>
      </c>
      <c r="L101" s="492"/>
      <c r="M101" s="492"/>
      <c r="N101" s="492"/>
      <c r="O101" s="492"/>
      <c r="P101" s="493"/>
      <c r="Q101" s="494" t="s">
        <v>103</v>
      </c>
      <c r="R101" s="495"/>
      <c r="S101" s="496"/>
      <c r="T101" s="497" t="s">
        <v>104</v>
      </c>
      <c r="U101" s="497"/>
      <c r="V101" s="497"/>
      <c r="W101" s="497"/>
      <c r="X101" s="497"/>
      <c r="Y101" s="497"/>
      <c r="Z101" s="498"/>
      <c r="AA101" s="178"/>
      <c r="AB101" s="179"/>
      <c r="AC101" s="505" t="s">
        <v>101</v>
      </c>
      <c r="AD101" s="506"/>
      <c r="AE101" s="506"/>
      <c r="AF101" s="507"/>
      <c r="AG101" s="489" t="str">
        <f>BD20</f>
        <v>12：20～</v>
      </c>
      <c r="AH101" s="489"/>
      <c r="AI101" s="489"/>
      <c r="AJ101" s="489"/>
      <c r="AK101" s="490"/>
      <c r="AL101" s="491" t="s">
        <v>102</v>
      </c>
      <c r="AM101" s="492"/>
      <c r="AN101" s="492"/>
      <c r="AO101" s="492"/>
      <c r="AP101" s="492"/>
      <c r="AQ101" s="493"/>
      <c r="AR101" s="494" t="s">
        <v>103</v>
      </c>
      <c r="AS101" s="495"/>
      <c r="AT101" s="496"/>
      <c r="AU101" s="497" t="s">
        <v>104</v>
      </c>
      <c r="AV101" s="497"/>
      <c r="AW101" s="497"/>
      <c r="AX101" s="497"/>
      <c r="AY101" s="497"/>
      <c r="AZ101" s="497"/>
      <c r="BA101" s="498"/>
    </row>
    <row r="102" spans="1:53" ht="12.6" customHeight="1" x14ac:dyDescent="0.4">
      <c r="A102" s="173"/>
      <c r="B102" s="499" t="s">
        <v>105</v>
      </c>
      <c r="C102" s="479"/>
      <c r="D102" s="479"/>
      <c r="E102" s="500"/>
      <c r="F102" s="472" t="str">
        <f>BE20</f>
        <v>多賀</v>
      </c>
      <c r="G102" s="473"/>
      <c r="H102" s="473"/>
      <c r="I102" s="473"/>
      <c r="J102" s="473"/>
      <c r="K102" s="473"/>
      <c r="L102" s="474"/>
      <c r="M102" s="478" t="s">
        <v>106</v>
      </c>
      <c r="N102" s="479"/>
      <c r="O102" s="479"/>
      <c r="P102" s="481" t="str">
        <f>BF20</f>
        <v>ﾌﾟﾗｲﾏﾘｰB</v>
      </c>
      <c r="Q102" s="473"/>
      <c r="R102" s="473"/>
      <c r="S102" s="473"/>
      <c r="T102" s="473"/>
      <c r="U102" s="473"/>
      <c r="V102" s="482"/>
      <c r="W102" s="485" t="s">
        <v>105</v>
      </c>
      <c r="X102" s="479"/>
      <c r="Y102" s="479"/>
      <c r="Z102" s="486"/>
      <c r="AA102" s="178"/>
      <c r="AB102" s="179"/>
      <c r="AC102" s="499" t="s">
        <v>105</v>
      </c>
      <c r="AD102" s="479"/>
      <c r="AE102" s="479"/>
      <c r="AF102" s="500"/>
      <c r="AG102" s="472" t="str">
        <f>BI20</f>
        <v>J＆P＆K</v>
      </c>
      <c r="AH102" s="473"/>
      <c r="AI102" s="473"/>
      <c r="AJ102" s="473"/>
      <c r="AK102" s="473"/>
      <c r="AL102" s="473"/>
      <c r="AM102" s="474"/>
      <c r="AN102" s="478" t="s">
        <v>106</v>
      </c>
      <c r="AO102" s="479"/>
      <c r="AP102" s="479"/>
      <c r="AQ102" s="481" t="str">
        <f>BJ20</f>
        <v>亀山</v>
      </c>
      <c r="AR102" s="473"/>
      <c r="AS102" s="473"/>
      <c r="AT102" s="473"/>
      <c r="AU102" s="473"/>
      <c r="AV102" s="473"/>
      <c r="AW102" s="482"/>
      <c r="AX102" s="485" t="s">
        <v>105</v>
      </c>
      <c r="AY102" s="479"/>
      <c r="AZ102" s="479"/>
      <c r="BA102" s="486"/>
    </row>
    <row r="103" spans="1:53" ht="12.6" customHeight="1" x14ac:dyDescent="0.4">
      <c r="A103" s="173"/>
      <c r="B103" s="487" t="s">
        <v>107</v>
      </c>
      <c r="C103" s="469"/>
      <c r="D103" s="469" t="s">
        <v>108</v>
      </c>
      <c r="E103" s="488"/>
      <c r="F103" s="475"/>
      <c r="G103" s="476"/>
      <c r="H103" s="476"/>
      <c r="I103" s="476"/>
      <c r="J103" s="476"/>
      <c r="K103" s="476"/>
      <c r="L103" s="477"/>
      <c r="M103" s="480"/>
      <c r="N103" s="480"/>
      <c r="O103" s="480"/>
      <c r="P103" s="483"/>
      <c r="Q103" s="476"/>
      <c r="R103" s="476"/>
      <c r="S103" s="476"/>
      <c r="T103" s="476"/>
      <c r="U103" s="476"/>
      <c r="V103" s="484"/>
      <c r="W103" s="468" t="s">
        <v>107</v>
      </c>
      <c r="X103" s="469"/>
      <c r="Y103" s="469" t="s">
        <v>108</v>
      </c>
      <c r="Z103" s="470"/>
      <c r="AA103" s="178"/>
      <c r="AB103" s="179"/>
      <c r="AC103" s="487" t="s">
        <v>107</v>
      </c>
      <c r="AD103" s="469"/>
      <c r="AE103" s="469" t="s">
        <v>108</v>
      </c>
      <c r="AF103" s="488"/>
      <c r="AG103" s="475"/>
      <c r="AH103" s="476"/>
      <c r="AI103" s="476"/>
      <c r="AJ103" s="476"/>
      <c r="AK103" s="476"/>
      <c r="AL103" s="476"/>
      <c r="AM103" s="477"/>
      <c r="AN103" s="480"/>
      <c r="AO103" s="480"/>
      <c r="AP103" s="480"/>
      <c r="AQ103" s="483"/>
      <c r="AR103" s="476"/>
      <c r="AS103" s="476"/>
      <c r="AT103" s="476"/>
      <c r="AU103" s="476"/>
      <c r="AV103" s="476"/>
      <c r="AW103" s="484"/>
      <c r="AX103" s="468" t="s">
        <v>107</v>
      </c>
      <c r="AY103" s="469"/>
      <c r="AZ103" s="469" t="s">
        <v>108</v>
      </c>
      <c r="BA103" s="470"/>
    </row>
    <row r="104" spans="1:53" ht="12.6" customHeight="1" x14ac:dyDescent="0.4">
      <c r="A104" s="173"/>
      <c r="B104" s="471"/>
      <c r="C104" s="457"/>
      <c r="D104" s="457"/>
      <c r="E104" s="460"/>
      <c r="F104" s="461" t="s">
        <v>109</v>
      </c>
      <c r="G104" s="462"/>
      <c r="H104" s="462"/>
      <c r="I104" s="462"/>
      <c r="J104" s="462"/>
      <c r="K104" s="463"/>
      <c r="L104" s="180"/>
      <c r="M104" s="464" t="s">
        <v>110</v>
      </c>
      <c r="N104" s="464"/>
      <c r="O104" s="464"/>
      <c r="P104" s="181"/>
      <c r="Q104" s="461" t="s">
        <v>109</v>
      </c>
      <c r="R104" s="462"/>
      <c r="S104" s="462"/>
      <c r="T104" s="462"/>
      <c r="U104" s="462"/>
      <c r="V104" s="465"/>
      <c r="W104" s="466"/>
      <c r="X104" s="457"/>
      <c r="Y104" s="457"/>
      <c r="Z104" s="467"/>
      <c r="AA104" s="178"/>
      <c r="AB104" s="179"/>
      <c r="AC104" s="471"/>
      <c r="AD104" s="457"/>
      <c r="AE104" s="457"/>
      <c r="AF104" s="460"/>
      <c r="AG104" s="461" t="s">
        <v>109</v>
      </c>
      <c r="AH104" s="462"/>
      <c r="AI104" s="462"/>
      <c r="AJ104" s="462"/>
      <c r="AK104" s="462"/>
      <c r="AL104" s="463"/>
      <c r="AM104" s="180"/>
      <c r="AN104" s="464" t="s">
        <v>110</v>
      </c>
      <c r="AO104" s="464"/>
      <c r="AP104" s="464"/>
      <c r="AQ104" s="181"/>
      <c r="AR104" s="461" t="s">
        <v>109</v>
      </c>
      <c r="AS104" s="462"/>
      <c r="AT104" s="462"/>
      <c r="AU104" s="462"/>
      <c r="AV104" s="462"/>
      <c r="AW104" s="465"/>
      <c r="AX104" s="466"/>
      <c r="AY104" s="457"/>
      <c r="AZ104" s="457"/>
      <c r="BA104" s="467"/>
    </row>
    <row r="105" spans="1:53" ht="12.6" customHeight="1" x14ac:dyDescent="0.4">
      <c r="A105" s="173"/>
      <c r="B105" s="432"/>
      <c r="C105" s="425"/>
      <c r="D105" s="425"/>
      <c r="E105" s="433"/>
      <c r="F105" s="456"/>
      <c r="G105" s="457"/>
      <c r="H105" s="457"/>
      <c r="I105" s="457"/>
      <c r="J105" s="457"/>
      <c r="K105" s="457"/>
      <c r="L105" s="457"/>
      <c r="M105" s="458" t="s">
        <v>111</v>
      </c>
      <c r="N105" s="458"/>
      <c r="O105" s="458"/>
      <c r="P105" s="457"/>
      <c r="Q105" s="457"/>
      <c r="R105" s="457"/>
      <c r="S105" s="457"/>
      <c r="T105" s="457"/>
      <c r="U105" s="457"/>
      <c r="V105" s="459"/>
      <c r="W105" s="424"/>
      <c r="X105" s="425"/>
      <c r="Y105" s="425"/>
      <c r="Z105" s="426"/>
      <c r="AA105" s="178"/>
      <c r="AB105" s="179"/>
      <c r="AC105" s="432"/>
      <c r="AD105" s="425"/>
      <c r="AE105" s="425"/>
      <c r="AF105" s="433"/>
      <c r="AG105" s="456"/>
      <c r="AH105" s="457"/>
      <c r="AI105" s="457"/>
      <c r="AJ105" s="457"/>
      <c r="AK105" s="457"/>
      <c r="AL105" s="457"/>
      <c r="AM105" s="457"/>
      <c r="AN105" s="458" t="s">
        <v>111</v>
      </c>
      <c r="AO105" s="458"/>
      <c r="AP105" s="458"/>
      <c r="AQ105" s="457"/>
      <c r="AR105" s="457"/>
      <c r="AS105" s="457"/>
      <c r="AT105" s="457"/>
      <c r="AU105" s="457"/>
      <c r="AV105" s="457"/>
      <c r="AW105" s="459"/>
      <c r="AX105" s="424"/>
      <c r="AY105" s="425"/>
      <c r="AZ105" s="425"/>
      <c r="BA105" s="426"/>
    </row>
    <row r="106" spans="1:53" ht="12.6" customHeight="1" x14ac:dyDescent="0.4">
      <c r="A106" s="173"/>
      <c r="B106" s="432"/>
      <c r="C106" s="425"/>
      <c r="D106" s="425"/>
      <c r="E106" s="433"/>
      <c r="F106" s="452"/>
      <c r="G106" s="425"/>
      <c r="H106" s="425"/>
      <c r="I106" s="425"/>
      <c r="J106" s="425"/>
      <c r="K106" s="425"/>
      <c r="L106" s="425"/>
      <c r="M106" s="454"/>
      <c r="N106" s="454"/>
      <c r="O106" s="454"/>
      <c r="P106" s="425"/>
      <c r="Q106" s="425"/>
      <c r="R106" s="425"/>
      <c r="S106" s="425"/>
      <c r="T106" s="425"/>
      <c r="U106" s="425"/>
      <c r="V106" s="449"/>
      <c r="W106" s="424"/>
      <c r="X106" s="425"/>
      <c r="Y106" s="425"/>
      <c r="Z106" s="426"/>
      <c r="AA106" s="178"/>
      <c r="AB106" s="179"/>
      <c r="AC106" s="432"/>
      <c r="AD106" s="425"/>
      <c r="AE106" s="425"/>
      <c r="AF106" s="433"/>
      <c r="AG106" s="452"/>
      <c r="AH106" s="425"/>
      <c r="AI106" s="425"/>
      <c r="AJ106" s="425"/>
      <c r="AK106" s="425"/>
      <c r="AL106" s="425"/>
      <c r="AM106" s="425"/>
      <c r="AN106" s="454"/>
      <c r="AO106" s="454"/>
      <c r="AP106" s="454"/>
      <c r="AQ106" s="425"/>
      <c r="AR106" s="425"/>
      <c r="AS106" s="425"/>
      <c r="AT106" s="425"/>
      <c r="AU106" s="425"/>
      <c r="AV106" s="425"/>
      <c r="AW106" s="449"/>
      <c r="AX106" s="424"/>
      <c r="AY106" s="425"/>
      <c r="AZ106" s="425"/>
      <c r="BA106" s="426"/>
    </row>
    <row r="107" spans="1:53" ht="12.6" customHeight="1" x14ac:dyDescent="0.4">
      <c r="A107" s="173"/>
      <c r="B107" s="432"/>
      <c r="C107" s="425"/>
      <c r="D107" s="425"/>
      <c r="E107" s="433"/>
      <c r="F107" s="452"/>
      <c r="G107" s="425"/>
      <c r="H107" s="425"/>
      <c r="I107" s="425"/>
      <c r="J107" s="425"/>
      <c r="K107" s="425"/>
      <c r="L107" s="425"/>
      <c r="M107" s="454"/>
      <c r="N107" s="454"/>
      <c r="O107" s="454"/>
      <c r="P107" s="425"/>
      <c r="Q107" s="425"/>
      <c r="R107" s="425"/>
      <c r="S107" s="425"/>
      <c r="T107" s="425"/>
      <c r="U107" s="425"/>
      <c r="V107" s="449"/>
      <c r="W107" s="424"/>
      <c r="X107" s="425"/>
      <c r="Y107" s="425"/>
      <c r="Z107" s="426"/>
      <c r="AA107" s="173"/>
      <c r="AB107" s="174"/>
      <c r="AC107" s="432"/>
      <c r="AD107" s="425"/>
      <c r="AE107" s="425"/>
      <c r="AF107" s="433"/>
      <c r="AG107" s="452"/>
      <c r="AH107" s="425"/>
      <c r="AI107" s="425"/>
      <c r="AJ107" s="425"/>
      <c r="AK107" s="425"/>
      <c r="AL107" s="425"/>
      <c r="AM107" s="425"/>
      <c r="AN107" s="454"/>
      <c r="AO107" s="454"/>
      <c r="AP107" s="454"/>
      <c r="AQ107" s="425"/>
      <c r="AR107" s="425"/>
      <c r="AS107" s="425"/>
      <c r="AT107" s="425"/>
      <c r="AU107" s="425"/>
      <c r="AV107" s="425"/>
      <c r="AW107" s="449"/>
      <c r="AX107" s="424"/>
      <c r="AY107" s="425"/>
      <c r="AZ107" s="425"/>
      <c r="BA107" s="426"/>
    </row>
    <row r="108" spans="1:53" ht="12.6" customHeight="1" x14ac:dyDescent="0.4">
      <c r="A108" s="173"/>
      <c r="B108" s="432"/>
      <c r="C108" s="425"/>
      <c r="D108" s="425"/>
      <c r="E108" s="433"/>
      <c r="F108" s="452"/>
      <c r="G108" s="425"/>
      <c r="H108" s="425"/>
      <c r="I108" s="425"/>
      <c r="J108" s="425"/>
      <c r="K108" s="425"/>
      <c r="L108" s="425"/>
      <c r="M108" s="454"/>
      <c r="N108" s="454"/>
      <c r="O108" s="454"/>
      <c r="P108" s="425"/>
      <c r="Q108" s="425"/>
      <c r="R108" s="425"/>
      <c r="S108" s="425"/>
      <c r="T108" s="425"/>
      <c r="U108" s="425"/>
      <c r="V108" s="449"/>
      <c r="W108" s="424"/>
      <c r="X108" s="425"/>
      <c r="Y108" s="425"/>
      <c r="Z108" s="426"/>
      <c r="AA108" s="178"/>
      <c r="AB108" s="179"/>
      <c r="AC108" s="432"/>
      <c r="AD108" s="425"/>
      <c r="AE108" s="425"/>
      <c r="AF108" s="433"/>
      <c r="AG108" s="452"/>
      <c r="AH108" s="425"/>
      <c r="AI108" s="425"/>
      <c r="AJ108" s="425"/>
      <c r="AK108" s="425"/>
      <c r="AL108" s="425"/>
      <c r="AM108" s="425"/>
      <c r="AN108" s="454"/>
      <c r="AO108" s="454"/>
      <c r="AP108" s="454"/>
      <c r="AQ108" s="425"/>
      <c r="AR108" s="425"/>
      <c r="AS108" s="425"/>
      <c r="AT108" s="425"/>
      <c r="AU108" s="425"/>
      <c r="AV108" s="425"/>
      <c r="AW108" s="449"/>
      <c r="AX108" s="424"/>
      <c r="AY108" s="425"/>
      <c r="AZ108" s="425"/>
      <c r="BA108" s="426"/>
    </row>
    <row r="109" spans="1:53" ht="12.6" customHeight="1" x14ac:dyDescent="0.4">
      <c r="A109" s="173"/>
      <c r="B109" s="432"/>
      <c r="C109" s="425"/>
      <c r="D109" s="425"/>
      <c r="E109" s="433"/>
      <c r="F109" s="452"/>
      <c r="G109" s="425"/>
      <c r="H109" s="425"/>
      <c r="I109" s="425"/>
      <c r="J109" s="425"/>
      <c r="K109" s="425"/>
      <c r="L109" s="425"/>
      <c r="M109" s="454" t="s">
        <v>112</v>
      </c>
      <c r="N109" s="454"/>
      <c r="O109" s="454"/>
      <c r="P109" s="425"/>
      <c r="Q109" s="425"/>
      <c r="R109" s="425"/>
      <c r="S109" s="425"/>
      <c r="T109" s="425"/>
      <c r="U109" s="425"/>
      <c r="V109" s="449"/>
      <c r="W109" s="424"/>
      <c r="X109" s="425"/>
      <c r="Y109" s="425"/>
      <c r="Z109" s="426"/>
      <c r="AA109" s="178"/>
      <c r="AB109" s="179"/>
      <c r="AC109" s="432"/>
      <c r="AD109" s="425"/>
      <c r="AE109" s="425"/>
      <c r="AF109" s="433"/>
      <c r="AG109" s="452"/>
      <c r="AH109" s="425"/>
      <c r="AI109" s="425"/>
      <c r="AJ109" s="425"/>
      <c r="AK109" s="425"/>
      <c r="AL109" s="425"/>
      <c r="AM109" s="425"/>
      <c r="AN109" s="454" t="s">
        <v>112</v>
      </c>
      <c r="AO109" s="454"/>
      <c r="AP109" s="454"/>
      <c r="AQ109" s="425"/>
      <c r="AR109" s="425"/>
      <c r="AS109" s="425"/>
      <c r="AT109" s="425"/>
      <c r="AU109" s="425"/>
      <c r="AV109" s="425"/>
      <c r="AW109" s="449"/>
      <c r="AX109" s="424"/>
      <c r="AY109" s="425"/>
      <c r="AZ109" s="425"/>
      <c r="BA109" s="426"/>
    </row>
    <row r="110" spans="1:53" ht="12.6" customHeight="1" x14ac:dyDescent="0.4">
      <c r="A110" s="173"/>
      <c r="B110" s="432"/>
      <c r="C110" s="425"/>
      <c r="D110" s="425"/>
      <c r="E110" s="433"/>
      <c r="F110" s="452"/>
      <c r="G110" s="425"/>
      <c r="H110" s="425"/>
      <c r="I110" s="425"/>
      <c r="J110" s="425"/>
      <c r="K110" s="425"/>
      <c r="L110" s="425"/>
      <c r="M110" s="454"/>
      <c r="N110" s="454"/>
      <c r="O110" s="454"/>
      <c r="P110" s="425"/>
      <c r="Q110" s="425"/>
      <c r="R110" s="425"/>
      <c r="S110" s="425"/>
      <c r="T110" s="425"/>
      <c r="U110" s="425"/>
      <c r="V110" s="449"/>
      <c r="W110" s="424"/>
      <c r="X110" s="425"/>
      <c r="Y110" s="425"/>
      <c r="Z110" s="426"/>
      <c r="AA110" s="178"/>
      <c r="AB110" s="179"/>
      <c r="AC110" s="432"/>
      <c r="AD110" s="425"/>
      <c r="AE110" s="425"/>
      <c r="AF110" s="433"/>
      <c r="AG110" s="452"/>
      <c r="AH110" s="425"/>
      <c r="AI110" s="425"/>
      <c r="AJ110" s="425"/>
      <c r="AK110" s="425"/>
      <c r="AL110" s="425"/>
      <c r="AM110" s="425"/>
      <c r="AN110" s="454"/>
      <c r="AO110" s="454"/>
      <c r="AP110" s="454"/>
      <c r="AQ110" s="425"/>
      <c r="AR110" s="425"/>
      <c r="AS110" s="425"/>
      <c r="AT110" s="425"/>
      <c r="AU110" s="425"/>
      <c r="AV110" s="425"/>
      <c r="AW110" s="449"/>
      <c r="AX110" s="424"/>
      <c r="AY110" s="425"/>
      <c r="AZ110" s="425"/>
      <c r="BA110" s="426"/>
    </row>
    <row r="111" spans="1:53" ht="12.6" customHeight="1" x14ac:dyDescent="0.4">
      <c r="A111" s="173"/>
      <c r="B111" s="432"/>
      <c r="C111" s="425"/>
      <c r="D111" s="425"/>
      <c r="E111" s="433"/>
      <c r="F111" s="452"/>
      <c r="G111" s="425"/>
      <c r="H111" s="425"/>
      <c r="I111" s="425"/>
      <c r="J111" s="425"/>
      <c r="K111" s="425"/>
      <c r="L111" s="425"/>
      <c r="M111" s="454"/>
      <c r="N111" s="454"/>
      <c r="O111" s="454"/>
      <c r="P111" s="425"/>
      <c r="Q111" s="425"/>
      <c r="R111" s="425"/>
      <c r="S111" s="425"/>
      <c r="T111" s="425"/>
      <c r="U111" s="425"/>
      <c r="V111" s="449"/>
      <c r="W111" s="424"/>
      <c r="X111" s="425"/>
      <c r="Y111" s="425"/>
      <c r="Z111" s="426"/>
      <c r="AA111" s="178"/>
      <c r="AB111" s="179"/>
      <c r="AC111" s="432"/>
      <c r="AD111" s="425"/>
      <c r="AE111" s="425"/>
      <c r="AF111" s="433"/>
      <c r="AG111" s="452"/>
      <c r="AH111" s="425"/>
      <c r="AI111" s="425"/>
      <c r="AJ111" s="425"/>
      <c r="AK111" s="425"/>
      <c r="AL111" s="425"/>
      <c r="AM111" s="425"/>
      <c r="AN111" s="454"/>
      <c r="AO111" s="454"/>
      <c r="AP111" s="454"/>
      <c r="AQ111" s="425"/>
      <c r="AR111" s="425"/>
      <c r="AS111" s="425"/>
      <c r="AT111" s="425"/>
      <c r="AU111" s="425"/>
      <c r="AV111" s="425"/>
      <c r="AW111" s="449"/>
      <c r="AX111" s="424"/>
      <c r="AY111" s="425"/>
      <c r="AZ111" s="425"/>
      <c r="BA111" s="426"/>
    </row>
    <row r="112" spans="1:53" ht="12.6" customHeight="1" x14ac:dyDescent="0.4">
      <c r="A112" s="173"/>
      <c r="B112" s="432"/>
      <c r="C112" s="425"/>
      <c r="D112" s="425"/>
      <c r="E112" s="433"/>
      <c r="F112" s="514"/>
      <c r="G112" s="515"/>
      <c r="H112" s="515"/>
      <c r="I112" s="515"/>
      <c r="J112" s="515"/>
      <c r="K112" s="515"/>
      <c r="L112" s="515"/>
      <c r="M112" s="455"/>
      <c r="N112" s="455"/>
      <c r="O112" s="455"/>
      <c r="P112" s="515"/>
      <c r="Q112" s="515"/>
      <c r="R112" s="515"/>
      <c r="S112" s="515"/>
      <c r="T112" s="515"/>
      <c r="U112" s="515"/>
      <c r="V112" s="516"/>
      <c r="W112" s="424"/>
      <c r="X112" s="425"/>
      <c r="Y112" s="425"/>
      <c r="Z112" s="426"/>
      <c r="AA112" s="178"/>
      <c r="AB112" s="179"/>
      <c r="AC112" s="432"/>
      <c r="AD112" s="425"/>
      <c r="AE112" s="425"/>
      <c r="AF112" s="433"/>
      <c r="AG112" s="453"/>
      <c r="AH112" s="450"/>
      <c r="AI112" s="450"/>
      <c r="AJ112" s="450"/>
      <c r="AK112" s="450"/>
      <c r="AL112" s="450"/>
      <c r="AM112" s="450"/>
      <c r="AN112" s="455"/>
      <c r="AO112" s="455"/>
      <c r="AP112" s="455"/>
      <c r="AQ112" s="450"/>
      <c r="AR112" s="450"/>
      <c r="AS112" s="450"/>
      <c r="AT112" s="450"/>
      <c r="AU112" s="450"/>
      <c r="AV112" s="450"/>
      <c r="AW112" s="451"/>
      <c r="AX112" s="424"/>
      <c r="AY112" s="425"/>
      <c r="AZ112" s="425"/>
      <c r="BA112" s="426"/>
    </row>
    <row r="113" spans="1:53" ht="12.6" customHeight="1" x14ac:dyDescent="0.4">
      <c r="A113" s="173"/>
      <c r="B113" s="432"/>
      <c r="C113" s="425"/>
      <c r="D113" s="425"/>
      <c r="E113" s="433"/>
      <c r="F113" s="434"/>
      <c r="G113" s="435"/>
      <c r="H113" s="435"/>
      <c r="I113" s="435"/>
      <c r="J113" s="435"/>
      <c r="K113" s="435"/>
      <c r="L113" s="436"/>
      <c r="M113" s="443" t="s">
        <v>113</v>
      </c>
      <c r="N113" s="435"/>
      <c r="O113" s="436"/>
      <c r="P113" s="443"/>
      <c r="Q113" s="435"/>
      <c r="R113" s="435"/>
      <c r="S113" s="435"/>
      <c r="T113" s="435"/>
      <c r="U113" s="435"/>
      <c r="V113" s="446"/>
      <c r="W113" s="424"/>
      <c r="X113" s="425"/>
      <c r="Y113" s="425"/>
      <c r="Z113" s="426"/>
      <c r="AA113" s="178"/>
      <c r="AB113" s="179"/>
      <c r="AC113" s="432"/>
      <c r="AD113" s="425"/>
      <c r="AE113" s="425"/>
      <c r="AF113" s="433"/>
      <c r="AG113" s="434"/>
      <c r="AH113" s="435"/>
      <c r="AI113" s="435"/>
      <c r="AJ113" s="435"/>
      <c r="AK113" s="435"/>
      <c r="AL113" s="435"/>
      <c r="AM113" s="436"/>
      <c r="AN113" s="443" t="s">
        <v>113</v>
      </c>
      <c r="AO113" s="435"/>
      <c r="AP113" s="436"/>
      <c r="AQ113" s="443"/>
      <c r="AR113" s="435"/>
      <c r="AS113" s="435"/>
      <c r="AT113" s="435"/>
      <c r="AU113" s="435"/>
      <c r="AV113" s="435"/>
      <c r="AW113" s="446"/>
      <c r="AX113" s="424"/>
      <c r="AY113" s="425"/>
      <c r="AZ113" s="425"/>
      <c r="BA113" s="426"/>
    </row>
    <row r="114" spans="1:53" ht="12.6" customHeight="1" x14ac:dyDescent="0.4">
      <c r="A114" s="173"/>
      <c r="B114" s="432"/>
      <c r="C114" s="425"/>
      <c r="D114" s="425"/>
      <c r="E114" s="433"/>
      <c r="F114" s="437"/>
      <c r="G114" s="438"/>
      <c r="H114" s="438"/>
      <c r="I114" s="438"/>
      <c r="J114" s="438"/>
      <c r="K114" s="438"/>
      <c r="L114" s="439"/>
      <c r="M114" s="444"/>
      <c r="N114" s="438"/>
      <c r="O114" s="439"/>
      <c r="P114" s="444"/>
      <c r="Q114" s="438"/>
      <c r="R114" s="438"/>
      <c r="S114" s="438"/>
      <c r="T114" s="438"/>
      <c r="U114" s="438"/>
      <c r="V114" s="447"/>
      <c r="W114" s="424"/>
      <c r="X114" s="425"/>
      <c r="Y114" s="425"/>
      <c r="Z114" s="426"/>
      <c r="AA114" s="178"/>
      <c r="AB114" s="179"/>
      <c r="AC114" s="432"/>
      <c r="AD114" s="425"/>
      <c r="AE114" s="425"/>
      <c r="AF114" s="433"/>
      <c r="AG114" s="437"/>
      <c r="AH114" s="438"/>
      <c r="AI114" s="438"/>
      <c r="AJ114" s="438"/>
      <c r="AK114" s="438"/>
      <c r="AL114" s="438"/>
      <c r="AM114" s="439"/>
      <c r="AN114" s="444"/>
      <c r="AO114" s="438"/>
      <c r="AP114" s="439"/>
      <c r="AQ114" s="444"/>
      <c r="AR114" s="438"/>
      <c r="AS114" s="438"/>
      <c r="AT114" s="438"/>
      <c r="AU114" s="438"/>
      <c r="AV114" s="438"/>
      <c r="AW114" s="447"/>
      <c r="AX114" s="424"/>
      <c r="AY114" s="425"/>
      <c r="AZ114" s="425"/>
      <c r="BA114" s="426"/>
    </row>
    <row r="115" spans="1:53" ht="12.6" customHeight="1" x14ac:dyDescent="0.4">
      <c r="A115" s="173"/>
      <c r="B115" s="432"/>
      <c r="C115" s="425"/>
      <c r="D115" s="425"/>
      <c r="E115" s="433"/>
      <c r="F115" s="437"/>
      <c r="G115" s="438"/>
      <c r="H115" s="438"/>
      <c r="I115" s="438"/>
      <c r="J115" s="438"/>
      <c r="K115" s="438"/>
      <c r="L115" s="439"/>
      <c r="M115" s="444"/>
      <c r="N115" s="438"/>
      <c r="O115" s="439"/>
      <c r="P115" s="444"/>
      <c r="Q115" s="438"/>
      <c r="R115" s="438"/>
      <c r="S115" s="438"/>
      <c r="T115" s="438"/>
      <c r="U115" s="438"/>
      <c r="V115" s="447"/>
      <c r="W115" s="424"/>
      <c r="X115" s="425"/>
      <c r="Y115" s="425"/>
      <c r="Z115" s="426"/>
      <c r="AA115" s="178"/>
      <c r="AB115" s="179"/>
      <c r="AC115" s="432"/>
      <c r="AD115" s="425"/>
      <c r="AE115" s="425"/>
      <c r="AF115" s="433"/>
      <c r="AG115" s="437"/>
      <c r="AH115" s="438"/>
      <c r="AI115" s="438"/>
      <c r="AJ115" s="438"/>
      <c r="AK115" s="438"/>
      <c r="AL115" s="438"/>
      <c r="AM115" s="439"/>
      <c r="AN115" s="444"/>
      <c r="AO115" s="438"/>
      <c r="AP115" s="439"/>
      <c r="AQ115" s="444"/>
      <c r="AR115" s="438"/>
      <c r="AS115" s="438"/>
      <c r="AT115" s="438"/>
      <c r="AU115" s="438"/>
      <c r="AV115" s="438"/>
      <c r="AW115" s="447"/>
      <c r="AX115" s="424"/>
      <c r="AY115" s="425"/>
      <c r="AZ115" s="425"/>
      <c r="BA115" s="426"/>
    </row>
    <row r="116" spans="1:53" ht="12.6" customHeight="1" thickBot="1" x14ac:dyDescent="0.45">
      <c r="A116" s="173"/>
      <c r="B116" s="427"/>
      <c r="C116" s="428"/>
      <c r="D116" s="428"/>
      <c r="E116" s="429"/>
      <c r="F116" s="440"/>
      <c r="G116" s="441"/>
      <c r="H116" s="441"/>
      <c r="I116" s="441"/>
      <c r="J116" s="441"/>
      <c r="K116" s="441"/>
      <c r="L116" s="442"/>
      <c r="M116" s="445"/>
      <c r="N116" s="441"/>
      <c r="O116" s="442"/>
      <c r="P116" s="445"/>
      <c r="Q116" s="441"/>
      <c r="R116" s="441"/>
      <c r="S116" s="441"/>
      <c r="T116" s="441"/>
      <c r="U116" s="441"/>
      <c r="V116" s="448"/>
      <c r="W116" s="430"/>
      <c r="X116" s="428"/>
      <c r="Y116" s="428"/>
      <c r="Z116" s="431"/>
      <c r="AA116" s="178"/>
      <c r="AB116" s="179"/>
      <c r="AC116" s="427"/>
      <c r="AD116" s="428"/>
      <c r="AE116" s="428"/>
      <c r="AF116" s="429"/>
      <c r="AG116" s="440"/>
      <c r="AH116" s="441"/>
      <c r="AI116" s="441"/>
      <c r="AJ116" s="441"/>
      <c r="AK116" s="441"/>
      <c r="AL116" s="441"/>
      <c r="AM116" s="442"/>
      <c r="AN116" s="445"/>
      <c r="AO116" s="441"/>
      <c r="AP116" s="442"/>
      <c r="AQ116" s="445"/>
      <c r="AR116" s="441"/>
      <c r="AS116" s="441"/>
      <c r="AT116" s="441"/>
      <c r="AU116" s="441"/>
      <c r="AV116" s="441"/>
      <c r="AW116" s="448"/>
      <c r="AX116" s="430"/>
      <c r="AY116" s="428"/>
      <c r="AZ116" s="428"/>
      <c r="BA116" s="431"/>
    </row>
    <row r="117" spans="1:53" ht="14.45" customHeight="1" x14ac:dyDescent="0.4">
      <c r="A117" s="173"/>
      <c r="B117" s="182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2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73"/>
      <c r="AB117" s="174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2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2"/>
    </row>
    <row r="118" spans="1:53" ht="14.45" customHeight="1" thickBot="1" x14ac:dyDescent="0.45">
      <c r="A118" s="173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79"/>
      <c r="Y118" s="179"/>
      <c r="Z118" s="179"/>
      <c r="AA118" s="184"/>
      <c r="AB118" s="185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79"/>
      <c r="AZ118" s="179"/>
      <c r="BA118" s="179"/>
    </row>
    <row r="119" spans="1:53" ht="14.1" customHeight="1" x14ac:dyDescent="0.4">
      <c r="A119" s="173"/>
      <c r="B119" s="508" t="s">
        <v>97</v>
      </c>
      <c r="C119" s="509"/>
      <c r="D119" s="509"/>
      <c r="E119" s="509"/>
      <c r="F119" s="509"/>
      <c r="G119" s="509"/>
      <c r="H119" s="509"/>
      <c r="I119" s="509"/>
      <c r="J119" s="510"/>
      <c r="K119" s="511" t="s">
        <v>98</v>
      </c>
      <c r="L119" s="479"/>
      <c r="M119" s="479"/>
      <c r="N119" s="479"/>
      <c r="O119" s="512" t="str">
        <f>BE3</f>
        <v>北部 U10リーグ戦 第４節</v>
      </c>
      <c r="P119" s="512"/>
      <c r="Q119" s="512"/>
      <c r="R119" s="512"/>
      <c r="S119" s="512"/>
      <c r="T119" s="512"/>
      <c r="U119" s="512"/>
      <c r="V119" s="512"/>
      <c r="W119" s="512"/>
      <c r="X119" s="512"/>
      <c r="Y119" s="512"/>
      <c r="Z119" s="513"/>
      <c r="AA119" s="178"/>
      <c r="AB119" s="179"/>
      <c r="AC119" s="508" t="s">
        <v>97</v>
      </c>
      <c r="AD119" s="509"/>
      <c r="AE119" s="509"/>
      <c r="AF119" s="509"/>
      <c r="AG119" s="509"/>
      <c r="AH119" s="509"/>
      <c r="AI119" s="509"/>
      <c r="AJ119" s="509"/>
      <c r="AK119" s="510"/>
      <c r="AL119" s="511" t="s">
        <v>98</v>
      </c>
      <c r="AM119" s="479"/>
      <c r="AN119" s="479"/>
      <c r="AO119" s="479"/>
      <c r="AP119" s="512" t="str">
        <f>BE3</f>
        <v>北部 U10リーグ戦 第４節</v>
      </c>
      <c r="AQ119" s="512"/>
      <c r="AR119" s="512"/>
      <c r="AS119" s="512"/>
      <c r="AT119" s="512"/>
      <c r="AU119" s="512"/>
      <c r="AV119" s="512"/>
      <c r="AW119" s="512"/>
      <c r="AX119" s="512"/>
      <c r="AY119" s="512"/>
      <c r="AZ119" s="512"/>
      <c r="BA119" s="513"/>
    </row>
    <row r="120" spans="1:53" ht="14.1" customHeight="1" x14ac:dyDescent="0.4">
      <c r="A120" s="173"/>
      <c r="B120" s="501" t="str">
        <f>B80</f>
        <v>H30年 12月24日</v>
      </c>
      <c r="C120" s="502"/>
      <c r="D120" s="502"/>
      <c r="E120" s="502"/>
      <c r="F120" s="502"/>
      <c r="G120" s="502"/>
      <c r="H120" s="502"/>
      <c r="I120" s="502"/>
      <c r="J120" s="503"/>
      <c r="K120" s="504" t="s">
        <v>99</v>
      </c>
      <c r="L120" s="480"/>
      <c r="M120" s="480"/>
      <c r="N120" s="480"/>
      <c r="O120" s="421" t="str">
        <f>BE8</f>
        <v>荒神山 A１ｺｰﾄ</v>
      </c>
      <c r="P120" s="422"/>
      <c r="Q120" s="422"/>
      <c r="R120" s="422"/>
      <c r="S120" s="422"/>
      <c r="T120" s="176" t="s">
        <v>100</v>
      </c>
      <c r="U120" s="176"/>
      <c r="V120" s="176"/>
      <c r="W120" s="176" t="str">
        <f>BG22</f>
        <v>多賀</v>
      </c>
      <c r="X120" s="176"/>
      <c r="Y120" s="176"/>
      <c r="Z120" s="177"/>
      <c r="AA120" s="178"/>
      <c r="AB120" s="179"/>
      <c r="AC120" s="501" t="str">
        <f>B80</f>
        <v>H30年 12月24日</v>
      </c>
      <c r="AD120" s="502"/>
      <c r="AE120" s="502"/>
      <c r="AF120" s="502"/>
      <c r="AG120" s="502"/>
      <c r="AH120" s="502"/>
      <c r="AI120" s="502"/>
      <c r="AJ120" s="502"/>
      <c r="AK120" s="503"/>
      <c r="AL120" s="504" t="s">
        <v>99</v>
      </c>
      <c r="AM120" s="480"/>
      <c r="AN120" s="480"/>
      <c r="AO120" s="480"/>
      <c r="AP120" s="421" t="str">
        <f>BI8</f>
        <v>荒神山 A２ｺｰﾄ</v>
      </c>
      <c r="AQ120" s="422"/>
      <c r="AR120" s="422"/>
      <c r="AS120" s="422"/>
      <c r="AT120" s="422"/>
      <c r="AU120" s="176" t="s">
        <v>100</v>
      </c>
      <c r="AV120" s="176"/>
      <c r="AW120" s="176"/>
      <c r="AX120" s="176" t="str">
        <f>BK22</f>
        <v>J＆P＆K</v>
      </c>
      <c r="AY120" s="176"/>
      <c r="AZ120" s="176"/>
      <c r="BA120" s="177"/>
    </row>
    <row r="121" spans="1:53" ht="12.6" customHeight="1" thickBot="1" x14ac:dyDescent="0.45">
      <c r="A121" s="173"/>
      <c r="B121" s="505" t="s">
        <v>101</v>
      </c>
      <c r="C121" s="506"/>
      <c r="D121" s="506"/>
      <c r="E121" s="507"/>
      <c r="F121" s="489" t="str">
        <f>BD22</f>
        <v>13：00～</v>
      </c>
      <c r="G121" s="489"/>
      <c r="H121" s="489"/>
      <c r="I121" s="489"/>
      <c r="J121" s="490"/>
      <c r="K121" s="491" t="s">
        <v>102</v>
      </c>
      <c r="L121" s="492"/>
      <c r="M121" s="492"/>
      <c r="N121" s="492"/>
      <c r="O121" s="492"/>
      <c r="P121" s="493"/>
      <c r="Q121" s="494" t="s">
        <v>103</v>
      </c>
      <c r="R121" s="495"/>
      <c r="S121" s="496"/>
      <c r="T121" s="497" t="s">
        <v>104</v>
      </c>
      <c r="U121" s="497"/>
      <c r="V121" s="497"/>
      <c r="W121" s="497"/>
      <c r="X121" s="497"/>
      <c r="Y121" s="497"/>
      <c r="Z121" s="498"/>
      <c r="AA121" s="178"/>
      <c r="AB121" s="179"/>
      <c r="AC121" s="505" t="s">
        <v>101</v>
      </c>
      <c r="AD121" s="506"/>
      <c r="AE121" s="506"/>
      <c r="AF121" s="507"/>
      <c r="AG121" s="489" t="str">
        <f>BD22</f>
        <v>13：00～</v>
      </c>
      <c r="AH121" s="489"/>
      <c r="AI121" s="489"/>
      <c r="AJ121" s="489"/>
      <c r="AK121" s="490"/>
      <c r="AL121" s="491" t="s">
        <v>102</v>
      </c>
      <c r="AM121" s="492"/>
      <c r="AN121" s="492"/>
      <c r="AO121" s="492"/>
      <c r="AP121" s="492"/>
      <c r="AQ121" s="493"/>
      <c r="AR121" s="494" t="s">
        <v>103</v>
      </c>
      <c r="AS121" s="495"/>
      <c r="AT121" s="496"/>
      <c r="AU121" s="497" t="s">
        <v>104</v>
      </c>
      <c r="AV121" s="497"/>
      <c r="AW121" s="497"/>
      <c r="AX121" s="497"/>
      <c r="AY121" s="497"/>
      <c r="AZ121" s="497"/>
      <c r="BA121" s="498"/>
    </row>
    <row r="122" spans="1:53" ht="12.6" customHeight="1" x14ac:dyDescent="0.4">
      <c r="A122" s="173"/>
      <c r="B122" s="499" t="s">
        <v>105</v>
      </c>
      <c r="C122" s="479"/>
      <c r="D122" s="479"/>
      <c r="E122" s="500"/>
      <c r="F122" s="472" t="str">
        <f>BE22</f>
        <v>ﾌﾟﾗｲﾏﾘｰA</v>
      </c>
      <c r="G122" s="473"/>
      <c r="H122" s="473"/>
      <c r="I122" s="473"/>
      <c r="J122" s="473"/>
      <c r="K122" s="473"/>
      <c r="L122" s="474"/>
      <c r="M122" s="478" t="s">
        <v>106</v>
      </c>
      <c r="N122" s="479"/>
      <c r="O122" s="479"/>
      <c r="P122" s="481" t="str">
        <f>BF22</f>
        <v>愛知</v>
      </c>
      <c r="Q122" s="473"/>
      <c r="R122" s="473"/>
      <c r="S122" s="473"/>
      <c r="T122" s="473"/>
      <c r="U122" s="473"/>
      <c r="V122" s="482"/>
      <c r="W122" s="485" t="s">
        <v>105</v>
      </c>
      <c r="X122" s="479"/>
      <c r="Y122" s="479"/>
      <c r="Z122" s="486"/>
      <c r="AA122" s="178"/>
      <c r="AB122" s="179"/>
      <c r="AC122" s="499" t="s">
        <v>105</v>
      </c>
      <c r="AD122" s="479"/>
      <c r="AE122" s="479"/>
      <c r="AF122" s="500"/>
      <c r="AG122" s="472" t="str">
        <f>BI22</f>
        <v>旭森</v>
      </c>
      <c r="AH122" s="473"/>
      <c r="AI122" s="473"/>
      <c r="AJ122" s="473"/>
      <c r="AK122" s="473"/>
      <c r="AL122" s="473"/>
      <c r="AM122" s="474"/>
      <c r="AN122" s="478" t="s">
        <v>106</v>
      </c>
      <c r="AO122" s="479"/>
      <c r="AP122" s="479"/>
      <c r="AQ122" s="481" t="str">
        <f>BJ22</f>
        <v>豊栄</v>
      </c>
      <c r="AR122" s="473"/>
      <c r="AS122" s="473"/>
      <c r="AT122" s="473"/>
      <c r="AU122" s="473"/>
      <c r="AV122" s="473"/>
      <c r="AW122" s="482"/>
      <c r="AX122" s="485" t="s">
        <v>105</v>
      </c>
      <c r="AY122" s="479"/>
      <c r="AZ122" s="479"/>
      <c r="BA122" s="486"/>
    </row>
    <row r="123" spans="1:53" ht="12.6" customHeight="1" x14ac:dyDescent="0.4">
      <c r="A123" s="173"/>
      <c r="B123" s="487" t="s">
        <v>107</v>
      </c>
      <c r="C123" s="469"/>
      <c r="D123" s="469" t="s">
        <v>108</v>
      </c>
      <c r="E123" s="488"/>
      <c r="F123" s="475"/>
      <c r="G123" s="476"/>
      <c r="H123" s="476"/>
      <c r="I123" s="476"/>
      <c r="J123" s="476"/>
      <c r="K123" s="476"/>
      <c r="L123" s="477"/>
      <c r="M123" s="480"/>
      <c r="N123" s="480"/>
      <c r="O123" s="480"/>
      <c r="P123" s="483"/>
      <c r="Q123" s="476"/>
      <c r="R123" s="476"/>
      <c r="S123" s="476"/>
      <c r="T123" s="476"/>
      <c r="U123" s="476"/>
      <c r="V123" s="484"/>
      <c r="W123" s="468" t="s">
        <v>107</v>
      </c>
      <c r="X123" s="469"/>
      <c r="Y123" s="469" t="s">
        <v>108</v>
      </c>
      <c r="Z123" s="470"/>
      <c r="AA123" s="178"/>
      <c r="AB123" s="179"/>
      <c r="AC123" s="487" t="s">
        <v>107</v>
      </c>
      <c r="AD123" s="469"/>
      <c r="AE123" s="469" t="s">
        <v>108</v>
      </c>
      <c r="AF123" s="488"/>
      <c r="AG123" s="475"/>
      <c r="AH123" s="476"/>
      <c r="AI123" s="476"/>
      <c r="AJ123" s="476"/>
      <c r="AK123" s="476"/>
      <c r="AL123" s="476"/>
      <c r="AM123" s="477"/>
      <c r="AN123" s="480"/>
      <c r="AO123" s="480"/>
      <c r="AP123" s="480"/>
      <c r="AQ123" s="483"/>
      <c r="AR123" s="476"/>
      <c r="AS123" s="476"/>
      <c r="AT123" s="476"/>
      <c r="AU123" s="476"/>
      <c r="AV123" s="476"/>
      <c r="AW123" s="484"/>
      <c r="AX123" s="468" t="s">
        <v>107</v>
      </c>
      <c r="AY123" s="469"/>
      <c r="AZ123" s="469" t="s">
        <v>108</v>
      </c>
      <c r="BA123" s="470"/>
    </row>
    <row r="124" spans="1:53" ht="12.6" customHeight="1" x14ac:dyDescent="0.4">
      <c r="A124" s="173"/>
      <c r="B124" s="471"/>
      <c r="C124" s="457"/>
      <c r="D124" s="457"/>
      <c r="E124" s="460"/>
      <c r="F124" s="461" t="s">
        <v>109</v>
      </c>
      <c r="G124" s="462"/>
      <c r="H124" s="462"/>
      <c r="I124" s="462"/>
      <c r="J124" s="462"/>
      <c r="K124" s="463"/>
      <c r="L124" s="180"/>
      <c r="M124" s="464" t="s">
        <v>110</v>
      </c>
      <c r="N124" s="464"/>
      <c r="O124" s="464"/>
      <c r="P124" s="181"/>
      <c r="Q124" s="461" t="s">
        <v>109</v>
      </c>
      <c r="R124" s="462"/>
      <c r="S124" s="462"/>
      <c r="T124" s="462"/>
      <c r="U124" s="462"/>
      <c r="V124" s="465"/>
      <c r="W124" s="466"/>
      <c r="X124" s="457"/>
      <c r="Y124" s="457"/>
      <c r="Z124" s="467"/>
      <c r="AA124" s="178"/>
      <c r="AB124" s="179"/>
      <c r="AC124" s="471"/>
      <c r="AD124" s="457"/>
      <c r="AE124" s="457"/>
      <c r="AF124" s="460"/>
      <c r="AG124" s="461" t="s">
        <v>109</v>
      </c>
      <c r="AH124" s="462"/>
      <c r="AI124" s="462"/>
      <c r="AJ124" s="462"/>
      <c r="AK124" s="462"/>
      <c r="AL124" s="463"/>
      <c r="AM124" s="180"/>
      <c r="AN124" s="464" t="s">
        <v>110</v>
      </c>
      <c r="AO124" s="464"/>
      <c r="AP124" s="464"/>
      <c r="AQ124" s="181"/>
      <c r="AR124" s="461" t="s">
        <v>109</v>
      </c>
      <c r="AS124" s="462"/>
      <c r="AT124" s="462"/>
      <c r="AU124" s="462"/>
      <c r="AV124" s="462"/>
      <c r="AW124" s="465"/>
      <c r="AX124" s="466"/>
      <c r="AY124" s="457"/>
      <c r="AZ124" s="457"/>
      <c r="BA124" s="467"/>
    </row>
    <row r="125" spans="1:53" ht="12.6" customHeight="1" x14ac:dyDescent="0.4">
      <c r="A125" s="173"/>
      <c r="B125" s="432"/>
      <c r="C125" s="425"/>
      <c r="D125" s="425"/>
      <c r="E125" s="433"/>
      <c r="F125" s="456"/>
      <c r="G125" s="457"/>
      <c r="H125" s="457"/>
      <c r="I125" s="457"/>
      <c r="J125" s="457"/>
      <c r="K125" s="457"/>
      <c r="L125" s="457"/>
      <c r="M125" s="458" t="s">
        <v>111</v>
      </c>
      <c r="N125" s="458"/>
      <c r="O125" s="458"/>
      <c r="P125" s="457"/>
      <c r="Q125" s="457"/>
      <c r="R125" s="457"/>
      <c r="S125" s="457"/>
      <c r="T125" s="457"/>
      <c r="U125" s="457"/>
      <c r="V125" s="459"/>
      <c r="W125" s="424"/>
      <c r="X125" s="425"/>
      <c r="Y125" s="425"/>
      <c r="Z125" s="426"/>
      <c r="AA125" s="178"/>
      <c r="AB125" s="179"/>
      <c r="AC125" s="432"/>
      <c r="AD125" s="425"/>
      <c r="AE125" s="425"/>
      <c r="AF125" s="433"/>
      <c r="AG125" s="456"/>
      <c r="AH125" s="457"/>
      <c r="AI125" s="457"/>
      <c r="AJ125" s="457"/>
      <c r="AK125" s="457"/>
      <c r="AL125" s="457"/>
      <c r="AM125" s="457"/>
      <c r="AN125" s="458" t="s">
        <v>111</v>
      </c>
      <c r="AO125" s="458"/>
      <c r="AP125" s="458"/>
      <c r="AQ125" s="457"/>
      <c r="AR125" s="457"/>
      <c r="AS125" s="457"/>
      <c r="AT125" s="457"/>
      <c r="AU125" s="457"/>
      <c r="AV125" s="457"/>
      <c r="AW125" s="459"/>
      <c r="AX125" s="424"/>
      <c r="AY125" s="425"/>
      <c r="AZ125" s="425"/>
      <c r="BA125" s="426"/>
    </row>
    <row r="126" spans="1:53" ht="12.6" customHeight="1" x14ac:dyDescent="0.4">
      <c r="A126" s="173"/>
      <c r="B126" s="432"/>
      <c r="C126" s="425"/>
      <c r="D126" s="425"/>
      <c r="E126" s="433"/>
      <c r="F126" s="452"/>
      <c r="G126" s="425"/>
      <c r="H126" s="425"/>
      <c r="I126" s="425"/>
      <c r="J126" s="425"/>
      <c r="K126" s="425"/>
      <c r="L126" s="425"/>
      <c r="M126" s="454"/>
      <c r="N126" s="454"/>
      <c r="O126" s="454"/>
      <c r="P126" s="425"/>
      <c r="Q126" s="425"/>
      <c r="R126" s="425"/>
      <c r="S126" s="425"/>
      <c r="T126" s="425"/>
      <c r="U126" s="425"/>
      <c r="V126" s="449"/>
      <c r="W126" s="424"/>
      <c r="X126" s="425"/>
      <c r="Y126" s="425"/>
      <c r="Z126" s="426"/>
      <c r="AA126" s="178"/>
      <c r="AB126" s="179"/>
      <c r="AC126" s="432"/>
      <c r="AD126" s="425"/>
      <c r="AE126" s="425"/>
      <c r="AF126" s="433"/>
      <c r="AG126" s="452"/>
      <c r="AH126" s="425"/>
      <c r="AI126" s="425"/>
      <c r="AJ126" s="425"/>
      <c r="AK126" s="425"/>
      <c r="AL126" s="425"/>
      <c r="AM126" s="425"/>
      <c r="AN126" s="454"/>
      <c r="AO126" s="454"/>
      <c r="AP126" s="454"/>
      <c r="AQ126" s="425"/>
      <c r="AR126" s="425"/>
      <c r="AS126" s="425"/>
      <c r="AT126" s="425"/>
      <c r="AU126" s="425"/>
      <c r="AV126" s="425"/>
      <c r="AW126" s="449"/>
      <c r="AX126" s="424"/>
      <c r="AY126" s="425"/>
      <c r="AZ126" s="425"/>
      <c r="BA126" s="426"/>
    </row>
    <row r="127" spans="1:53" ht="12.6" customHeight="1" x14ac:dyDescent="0.4">
      <c r="A127" s="173"/>
      <c r="B127" s="432"/>
      <c r="C127" s="425"/>
      <c r="D127" s="425"/>
      <c r="E127" s="433"/>
      <c r="F127" s="452"/>
      <c r="G127" s="425"/>
      <c r="H127" s="425"/>
      <c r="I127" s="425"/>
      <c r="J127" s="425"/>
      <c r="K127" s="425"/>
      <c r="L127" s="425"/>
      <c r="M127" s="454"/>
      <c r="N127" s="454"/>
      <c r="O127" s="454"/>
      <c r="P127" s="425"/>
      <c r="Q127" s="425"/>
      <c r="R127" s="425"/>
      <c r="S127" s="425"/>
      <c r="T127" s="425"/>
      <c r="U127" s="425"/>
      <c r="V127" s="449"/>
      <c r="W127" s="424"/>
      <c r="X127" s="425"/>
      <c r="Y127" s="425"/>
      <c r="Z127" s="426"/>
      <c r="AA127" s="173"/>
      <c r="AB127" s="174"/>
      <c r="AC127" s="432"/>
      <c r="AD127" s="425"/>
      <c r="AE127" s="425"/>
      <c r="AF127" s="433"/>
      <c r="AG127" s="452"/>
      <c r="AH127" s="425"/>
      <c r="AI127" s="425"/>
      <c r="AJ127" s="425"/>
      <c r="AK127" s="425"/>
      <c r="AL127" s="425"/>
      <c r="AM127" s="425"/>
      <c r="AN127" s="454"/>
      <c r="AO127" s="454"/>
      <c r="AP127" s="454"/>
      <c r="AQ127" s="425"/>
      <c r="AR127" s="425"/>
      <c r="AS127" s="425"/>
      <c r="AT127" s="425"/>
      <c r="AU127" s="425"/>
      <c r="AV127" s="425"/>
      <c r="AW127" s="449"/>
      <c r="AX127" s="424"/>
      <c r="AY127" s="425"/>
      <c r="AZ127" s="425"/>
      <c r="BA127" s="426"/>
    </row>
    <row r="128" spans="1:53" ht="12.6" customHeight="1" x14ac:dyDescent="0.4">
      <c r="A128" s="173"/>
      <c r="B128" s="432"/>
      <c r="C128" s="425"/>
      <c r="D128" s="425"/>
      <c r="E128" s="433"/>
      <c r="F128" s="452"/>
      <c r="G128" s="425"/>
      <c r="H128" s="425"/>
      <c r="I128" s="425"/>
      <c r="J128" s="425"/>
      <c r="K128" s="425"/>
      <c r="L128" s="425"/>
      <c r="M128" s="454"/>
      <c r="N128" s="454"/>
      <c r="O128" s="454"/>
      <c r="P128" s="425"/>
      <c r="Q128" s="425"/>
      <c r="R128" s="425"/>
      <c r="S128" s="425"/>
      <c r="T128" s="425"/>
      <c r="U128" s="425"/>
      <c r="V128" s="449"/>
      <c r="W128" s="424"/>
      <c r="X128" s="425"/>
      <c r="Y128" s="425"/>
      <c r="Z128" s="426"/>
      <c r="AA128" s="178"/>
      <c r="AB128" s="179"/>
      <c r="AC128" s="432"/>
      <c r="AD128" s="425"/>
      <c r="AE128" s="425"/>
      <c r="AF128" s="433"/>
      <c r="AG128" s="452"/>
      <c r="AH128" s="425"/>
      <c r="AI128" s="425"/>
      <c r="AJ128" s="425"/>
      <c r="AK128" s="425"/>
      <c r="AL128" s="425"/>
      <c r="AM128" s="425"/>
      <c r="AN128" s="454"/>
      <c r="AO128" s="454"/>
      <c r="AP128" s="454"/>
      <c r="AQ128" s="425"/>
      <c r="AR128" s="425"/>
      <c r="AS128" s="425"/>
      <c r="AT128" s="425"/>
      <c r="AU128" s="425"/>
      <c r="AV128" s="425"/>
      <c r="AW128" s="449"/>
      <c r="AX128" s="424"/>
      <c r="AY128" s="425"/>
      <c r="AZ128" s="425"/>
      <c r="BA128" s="426"/>
    </row>
    <row r="129" spans="1:53" ht="12.6" customHeight="1" x14ac:dyDescent="0.4">
      <c r="A129" s="173"/>
      <c r="B129" s="432"/>
      <c r="C129" s="425"/>
      <c r="D129" s="425"/>
      <c r="E129" s="433"/>
      <c r="F129" s="452"/>
      <c r="G129" s="425"/>
      <c r="H129" s="425"/>
      <c r="I129" s="425"/>
      <c r="J129" s="425"/>
      <c r="K129" s="425"/>
      <c r="L129" s="425"/>
      <c r="M129" s="454" t="s">
        <v>112</v>
      </c>
      <c r="N129" s="454"/>
      <c r="O129" s="454"/>
      <c r="P129" s="425"/>
      <c r="Q129" s="425"/>
      <c r="R129" s="425"/>
      <c r="S129" s="425"/>
      <c r="T129" s="425"/>
      <c r="U129" s="425"/>
      <c r="V129" s="449"/>
      <c r="W129" s="424"/>
      <c r="X129" s="425"/>
      <c r="Y129" s="425"/>
      <c r="Z129" s="426"/>
      <c r="AA129" s="178"/>
      <c r="AB129" s="179"/>
      <c r="AC129" s="432"/>
      <c r="AD129" s="425"/>
      <c r="AE129" s="425"/>
      <c r="AF129" s="433"/>
      <c r="AG129" s="452"/>
      <c r="AH129" s="425"/>
      <c r="AI129" s="425"/>
      <c r="AJ129" s="425"/>
      <c r="AK129" s="425"/>
      <c r="AL129" s="425"/>
      <c r="AM129" s="425"/>
      <c r="AN129" s="454" t="s">
        <v>112</v>
      </c>
      <c r="AO129" s="454"/>
      <c r="AP129" s="454"/>
      <c r="AQ129" s="425"/>
      <c r="AR129" s="425"/>
      <c r="AS129" s="425"/>
      <c r="AT129" s="425"/>
      <c r="AU129" s="425"/>
      <c r="AV129" s="425"/>
      <c r="AW129" s="449"/>
      <c r="AX129" s="424"/>
      <c r="AY129" s="425"/>
      <c r="AZ129" s="425"/>
      <c r="BA129" s="426"/>
    </row>
    <row r="130" spans="1:53" ht="12.6" customHeight="1" x14ac:dyDescent="0.4">
      <c r="A130" s="173"/>
      <c r="B130" s="432"/>
      <c r="C130" s="425"/>
      <c r="D130" s="425"/>
      <c r="E130" s="433"/>
      <c r="F130" s="452"/>
      <c r="G130" s="425"/>
      <c r="H130" s="425"/>
      <c r="I130" s="425"/>
      <c r="J130" s="425"/>
      <c r="K130" s="425"/>
      <c r="L130" s="425"/>
      <c r="M130" s="454"/>
      <c r="N130" s="454"/>
      <c r="O130" s="454"/>
      <c r="P130" s="425"/>
      <c r="Q130" s="425"/>
      <c r="R130" s="425"/>
      <c r="S130" s="425"/>
      <c r="T130" s="425"/>
      <c r="U130" s="425"/>
      <c r="V130" s="449"/>
      <c r="W130" s="424"/>
      <c r="X130" s="425"/>
      <c r="Y130" s="425"/>
      <c r="Z130" s="426"/>
      <c r="AA130" s="178"/>
      <c r="AB130" s="179"/>
      <c r="AC130" s="432"/>
      <c r="AD130" s="425"/>
      <c r="AE130" s="425"/>
      <c r="AF130" s="433"/>
      <c r="AG130" s="452"/>
      <c r="AH130" s="425"/>
      <c r="AI130" s="425"/>
      <c r="AJ130" s="425"/>
      <c r="AK130" s="425"/>
      <c r="AL130" s="425"/>
      <c r="AM130" s="425"/>
      <c r="AN130" s="454"/>
      <c r="AO130" s="454"/>
      <c r="AP130" s="454"/>
      <c r="AQ130" s="425"/>
      <c r="AR130" s="425"/>
      <c r="AS130" s="425"/>
      <c r="AT130" s="425"/>
      <c r="AU130" s="425"/>
      <c r="AV130" s="425"/>
      <c r="AW130" s="449"/>
      <c r="AX130" s="424"/>
      <c r="AY130" s="425"/>
      <c r="AZ130" s="425"/>
      <c r="BA130" s="426"/>
    </row>
    <row r="131" spans="1:53" ht="12.6" customHeight="1" x14ac:dyDescent="0.4">
      <c r="A131" s="173"/>
      <c r="B131" s="432"/>
      <c r="C131" s="425"/>
      <c r="D131" s="425"/>
      <c r="E131" s="433"/>
      <c r="F131" s="452"/>
      <c r="G131" s="425"/>
      <c r="H131" s="425"/>
      <c r="I131" s="425"/>
      <c r="J131" s="425"/>
      <c r="K131" s="425"/>
      <c r="L131" s="425"/>
      <c r="M131" s="454"/>
      <c r="N131" s="454"/>
      <c r="O131" s="454"/>
      <c r="P131" s="425"/>
      <c r="Q131" s="425"/>
      <c r="R131" s="425"/>
      <c r="S131" s="425"/>
      <c r="T131" s="425"/>
      <c r="U131" s="425"/>
      <c r="V131" s="449"/>
      <c r="W131" s="424"/>
      <c r="X131" s="425"/>
      <c r="Y131" s="425"/>
      <c r="Z131" s="426"/>
      <c r="AA131" s="178"/>
      <c r="AB131" s="179"/>
      <c r="AC131" s="432"/>
      <c r="AD131" s="425"/>
      <c r="AE131" s="425"/>
      <c r="AF131" s="433"/>
      <c r="AG131" s="452"/>
      <c r="AH131" s="425"/>
      <c r="AI131" s="425"/>
      <c r="AJ131" s="425"/>
      <c r="AK131" s="425"/>
      <c r="AL131" s="425"/>
      <c r="AM131" s="425"/>
      <c r="AN131" s="454"/>
      <c r="AO131" s="454"/>
      <c r="AP131" s="454"/>
      <c r="AQ131" s="425"/>
      <c r="AR131" s="425"/>
      <c r="AS131" s="425"/>
      <c r="AT131" s="425"/>
      <c r="AU131" s="425"/>
      <c r="AV131" s="425"/>
      <c r="AW131" s="449"/>
      <c r="AX131" s="424"/>
      <c r="AY131" s="425"/>
      <c r="AZ131" s="425"/>
      <c r="BA131" s="426"/>
    </row>
    <row r="132" spans="1:53" ht="12.6" customHeight="1" x14ac:dyDescent="0.4">
      <c r="A132" s="173"/>
      <c r="B132" s="432"/>
      <c r="C132" s="425"/>
      <c r="D132" s="425"/>
      <c r="E132" s="433"/>
      <c r="F132" s="453"/>
      <c r="G132" s="450"/>
      <c r="H132" s="450"/>
      <c r="I132" s="450"/>
      <c r="J132" s="450"/>
      <c r="K132" s="450"/>
      <c r="L132" s="450"/>
      <c r="M132" s="455"/>
      <c r="N132" s="455"/>
      <c r="O132" s="455"/>
      <c r="P132" s="450"/>
      <c r="Q132" s="450"/>
      <c r="R132" s="450"/>
      <c r="S132" s="450"/>
      <c r="T132" s="450"/>
      <c r="U132" s="450"/>
      <c r="V132" s="451"/>
      <c r="W132" s="424"/>
      <c r="X132" s="425"/>
      <c r="Y132" s="425"/>
      <c r="Z132" s="426"/>
      <c r="AA132" s="178"/>
      <c r="AB132" s="179"/>
      <c r="AC132" s="432"/>
      <c r="AD132" s="425"/>
      <c r="AE132" s="425"/>
      <c r="AF132" s="433"/>
      <c r="AG132" s="453"/>
      <c r="AH132" s="450"/>
      <c r="AI132" s="450"/>
      <c r="AJ132" s="450"/>
      <c r="AK132" s="450"/>
      <c r="AL132" s="450"/>
      <c r="AM132" s="450"/>
      <c r="AN132" s="455"/>
      <c r="AO132" s="455"/>
      <c r="AP132" s="455"/>
      <c r="AQ132" s="450"/>
      <c r="AR132" s="450"/>
      <c r="AS132" s="450"/>
      <c r="AT132" s="450"/>
      <c r="AU132" s="450"/>
      <c r="AV132" s="450"/>
      <c r="AW132" s="451"/>
      <c r="AX132" s="424"/>
      <c r="AY132" s="425"/>
      <c r="AZ132" s="425"/>
      <c r="BA132" s="426"/>
    </row>
    <row r="133" spans="1:53" ht="12.6" customHeight="1" x14ac:dyDescent="0.4">
      <c r="A133" s="173"/>
      <c r="B133" s="432"/>
      <c r="C133" s="425"/>
      <c r="D133" s="425"/>
      <c r="E133" s="433"/>
      <c r="F133" s="434"/>
      <c r="G133" s="435"/>
      <c r="H133" s="435"/>
      <c r="I133" s="435"/>
      <c r="J133" s="435"/>
      <c r="K133" s="435"/>
      <c r="L133" s="436"/>
      <c r="M133" s="443" t="s">
        <v>113</v>
      </c>
      <c r="N133" s="435"/>
      <c r="O133" s="436"/>
      <c r="P133" s="443"/>
      <c r="Q133" s="435"/>
      <c r="R133" s="435"/>
      <c r="S133" s="435"/>
      <c r="T133" s="435"/>
      <c r="U133" s="435"/>
      <c r="V133" s="446"/>
      <c r="W133" s="424"/>
      <c r="X133" s="425"/>
      <c r="Y133" s="425"/>
      <c r="Z133" s="426"/>
      <c r="AA133" s="178"/>
      <c r="AB133" s="179"/>
      <c r="AC133" s="432"/>
      <c r="AD133" s="425"/>
      <c r="AE133" s="425"/>
      <c r="AF133" s="433"/>
      <c r="AG133" s="434"/>
      <c r="AH133" s="435"/>
      <c r="AI133" s="435"/>
      <c r="AJ133" s="435"/>
      <c r="AK133" s="435"/>
      <c r="AL133" s="435"/>
      <c r="AM133" s="436"/>
      <c r="AN133" s="443" t="s">
        <v>113</v>
      </c>
      <c r="AO133" s="435"/>
      <c r="AP133" s="436"/>
      <c r="AQ133" s="443"/>
      <c r="AR133" s="435"/>
      <c r="AS133" s="435"/>
      <c r="AT133" s="435"/>
      <c r="AU133" s="435"/>
      <c r="AV133" s="435"/>
      <c r="AW133" s="446"/>
      <c r="AX133" s="424"/>
      <c r="AY133" s="425"/>
      <c r="AZ133" s="425"/>
      <c r="BA133" s="426"/>
    </row>
    <row r="134" spans="1:53" ht="12.6" customHeight="1" x14ac:dyDescent="0.4">
      <c r="A134" s="173"/>
      <c r="B134" s="432"/>
      <c r="C134" s="425"/>
      <c r="D134" s="425"/>
      <c r="E134" s="433"/>
      <c r="F134" s="437"/>
      <c r="G134" s="438"/>
      <c r="H134" s="438"/>
      <c r="I134" s="438"/>
      <c r="J134" s="438"/>
      <c r="K134" s="438"/>
      <c r="L134" s="439"/>
      <c r="M134" s="444"/>
      <c r="N134" s="438"/>
      <c r="O134" s="439"/>
      <c r="P134" s="444"/>
      <c r="Q134" s="438"/>
      <c r="R134" s="438"/>
      <c r="S134" s="438"/>
      <c r="T134" s="438"/>
      <c r="U134" s="438"/>
      <c r="V134" s="447"/>
      <c r="W134" s="424"/>
      <c r="X134" s="425"/>
      <c r="Y134" s="425"/>
      <c r="Z134" s="426"/>
      <c r="AA134" s="178"/>
      <c r="AB134" s="179"/>
      <c r="AC134" s="432"/>
      <c r="AD134" s="425"/>
      <c r="AE134" s="425"/>
      <c r="AF134" s="433"/>
      <c r="AG134" s="437"/>
      <c r="AH134" s="438"/>
      <c r="AI134" s="438"/>
      <c r="AJ134" s="438"/>
      <c r="AK134" s="438"/>
      <c r="AL134" s="438"/>
      <c r="AM134" s="439"/>
      <c r="AN134" s="444"/>
      <c r="AO134" s="438"/>
      <c r="AP134" s="439"/>
      <c r="AQ134" s="444"/>
      <c r="AR134" s="438"/>
      <c r="AS134" s="438"/>
      <c r="AT134" s="438"/>
      <c r="AU134" s="438"/>
      <c r="AV134" s="438"/>
      <c r="AW134" s="447"/>
      <c r="AX134" s="424"/>
      <c r="AY134" s="425"/>
      <c r="AZ134" s="425"/>
      <c r="BA134" s="426"/>
    </row>
    <row r="135" spans="1:53" ht="12.6" customHeight="1" x14ac:dyDescent="0.4">
      <c r="A135" s="173"/>
      <c r="B135" s="432"/>
      <c r="C135" s="425"/>
      <c r="D135" s="425"/>
      <c r="E135" s="433"/>
      <c r="F135" s="437"/>
      <c r="G135" s="438"/>
      <c r="H135" s="438"/>
      <c r="I135" s="438"/>
      <c r="J135" s="438"/>
      <c r="K135" s="438"/>
      <c r="L135" s="439"/>
      <c r="M135" s="444"/>
      <c r="N135" s="438"/>
      <c r="O135" s="439"/>
      <c r="P135" s="444"/>
      <c r="Q135" s="438"/>
      <c r="R135" s="438"/>
      <c r="S135" s="438"/>
      <c r="T135" s="438"/>
      <c r="U135" s="438"/>
      <c r="V135" s="447"/>
      <c r="W135" s="424"/>
      <c r="X135" s="425"/>
      <c r="Y135" s="425"/>
      <c r="Z135" s="426"/>
      <c r="AA135" s="178"/>
      <c r="AB135" s="179"/>
      <c r="AC135" s="432"/>
      <c r="AD135" s="425"/>
      <c r="AE135" s="425"/>
      <c r="AF135" s="433"/>
      <c r="AG135" s="437"/>
      <c r="AH135" s="438"/>
      <c r="AI135" s="438"/>
      <c r="AJ135" s="438"/>
      <c r="AK135" s="438"/>
      <c r="AL135" s="438"/>
      <c r="AM135" s="439"/>
      <c r="AN135" s="444"/>
      <c r="AO135" s="438"/>
      <c r="AP135" s="439"/>
      <c r="AQ135" s="444"/>
      <c r="AR135" s="438"/>
      <c r="AS135" s="438"/>
      <c r="AT135" s="438"/>
      <c r="AU135" s="438"/>
      <c r="AV135" s="438"/>
      <c r="AW135" s="447"/>
      <c r="AX135" s="424"/>
      <c r="AY135" s="425"/>
      <c r="AZ135" s="425"/>
      <c r="BA135" s="426"/>
    </row>
    <row r="136" spans="1:53" ht="12.6" customHeight="1" thickBot="1" x14ac:dyDescent="0.45">
      <c r="A136" s="173"/>
      <c r="B136" s="427"/>
      <c r="C136" s="428"/>
      <c r="D136" s="428"/>
      <c r="E136" s="429"/>
      <c r="F136" s="440"/>
      <c r="G136" s="441"/>
      <c r="H136" s="441"/>
      <c r="I136" s="441"/>
      <c r="J136" s="441"/>
      <c r="K136" s="441"/>
      <c r="L136" s="442"/>
      <c r="M136" s="445"/>
      <c r="N136" s="441"/>
      <c r="O136" s="442"/>
      <c r="P136" s="445"/>
      <c r="Q136" s="441"/>
      <c r="R136" s="441"/>
      <c r="S136" s="441"/>
      <c r="T136" s="441"/>
      <c r="U136" s="441"/>
      <c r="V136" s="448"/>
      <c r="W136" s="430"/>
      <c r="X136" s="428"/>
      <c r="Y136" s="428"/>
      <c r="Z136" s="431"/>
      <c r="AA136" s="173"/>
      <c r="AB136" s="186"/>
      <c r="AC136" s="427"/>
      <c r="AD136" s="428"/>
      <c r="AE136" s="428"/>
      <c r="AF136" s="429"/>
      <c r="AG136" s="440"/>
      <c r="AH136" s="441"/>
      <c r="AI136" s="441"/>
      <c r="AJ136" s="441"/>
      <c r="AK136" s="441"/>
      <c r="AL136" s="441"/>
      <c r="AM136" s="442"/>
      <c r="AN136" s="445"/>
      <c r="AO136" s="441"/>
      <c r="AP136" s="442"/>
      <c r="AQ136" s="445"/>
      <c r="AR136" s="441"/>
      <c r="AS136" s="441"/>
      <c r="AT136" s="441"/>
      <c r="AU136" s="441"/>
      <c r="AV136" s="441"/>
      <c r="AW136" s="448"/>
      <c r="AX136" s="430"/>
      <c r="AY136" s="428"/>
      <c r="AZ136" s="428"/>
      <c r="BA136" s="431"/>
    </row>
    <row r="137" spans="1:53" ht="14.45" customHeight="1" x14ac:dyDescent="0.4">
      <c r="A137" s="173"/>
      <c r="B137" s="173"/>
      <c r="C137" s="187"/>
      <c r="D137" s="173"/>
      <c r="E137" s="173"/>
      <c r="F137" s="173"/>
      <c r="G137" s="187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87"/>
      <c r="Z137" s="173"/>
      <c r="AA137" s="173"/>
      <c r="AB137" s="174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87"/>
      <c r="AM137" s="173"/>
      <c r="AN137" s="187"/>
      <c r="AO137" s="195"/>
      <c r="AP137" s="173"/>
      <c r="AQ137" s="173"/>
      <c r="AR137" s="187"/>
      <c r="AS137" s="173"/>
      <c r="AT137" s="173"/>
      <c r="AU137" s="173"/>
      <c r="AV137" s="173"/>
      <c r="AW137" s="173"/>
      <c r="AX137" s="187"/>
      <c r="AY137" s="187"/>
      <c r="AZ137" s="173"/>
      <c r="BA137" s="173"/>
    </row>
    <row r="138" spans="1:53" ht="14.45" customHeight="1" thickBot="1" x14ac:dyDescent="0.45">
      <c r="A138" s="173"/>
      <c r="B138" s="193"/>
      <c r="C138" s="179"/>
      <c r="D138" s="179"/>
      <c r="E138" s="179"/>
      <c r="F138" s="179"/>
      <c r="G138" s="179"/>
      <c r="H138" s="179"/>
      <c r="I138" s="179"/>
      <c r="J138" s="179"/>
      <c r="K138" s="179"/>
      <c r="L138" s="190"/>
      <c r="M138" s="190"/>
      <c r="N138" s="194"/>
      <c r="O138" s="190"/>
      <c r="P138" s="190"/>
      <c r="Q138" s="190"/>
      <c r="R138" s="190"/>
      <c r="S138" s="190"/>
      <c r="T138" s="190"/>
      <c r="U138" s="190"/>
      <c r="V138" s="190"/>
      <c r="W138" s="190"/>
      <c r="X138" s="179"/>
      <c r="Y138" s="179"/>
      <c r="Z138" s="179"/>
      <c r="AA138" s="184"/>
      <c r="AB138" s="185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79"/>
      <c r="AZ138" s="179"/>
      <c r="BA138" s="193"/>
    </row>
    <row r="139" spans="1:53" ht="14.1" customHeight="1" x14ac:dyDescent="0.4">
      <c r="A139" s="173"/>
      <c r="B139" s="508" t="s">
        <v>97</v>
      </c>
      <c r="C139" s="509"/>
      <c r="D139" s="509"/>
      <c r="E139" s="509"/>
      <c r="F139" s="509"/>
      <c r="G139" s="509"/>
      <c r="H139" s="509"/>
      <c r="I139" s="509"/>
      <c r="J139" s="510"/>
      <c r="K139" s="511" t="s">
        <v>98</v>
      </c>
      <c r="L139" s="479"/>
      <c r="M139" s="479"/>
      <c r="N139" s="479"/>
      <c r="O139" s="512" t="str">
        <f>BE3</f>
        <v>北部 U10リーグ戦 第４節</v>
      </c>
      <c r="P139" s="512"/>
      <c r="Q139" s="512"/>
      <c r="R139" s="512"/>
      <c r="S139" s="512"/>
      <c r="T139" s="512"/>
      <c r="U139" s="512"/>
      <c r="V139" s="512"/>
      <c r="W139" s="512"/>
      <c r="X139" s="512"/>
      <c r="Y139" s="512"/>
      <c r="Z139" s="513"/>
      <c r="AA139" s="178"/>
      <c r="AB139" s="179"/>
      <c r="AC139" s="508" t="s">
        <v>97</v>
      </c>
      <c r="AD139" s="509"/>
      <c r="AE139" s="509"/>
      <c r="AF139" s="509"/>
      <c r="AG139" s="509"/>
      <c r="AH139" s="509"/>
      <c r="AI139" s="509"/>
      <c r="AJ139" s="509"/>
      <c r="AK139" s="510"/>
      <c r="AL139" s="511" t="s">
        <v>98</v>
      </c>
      <c r="AM139" s="479"/>
      <c r="AN139" s="479"/>
      <c r="AO139" s="479"/>
      <c r="AP139" s="512" t="str">
        <f>BE3</f>
        <v>北部 U10リーグ戦 第４節</v>
      </c>
      <c r="AQ139" s="512"/>
      <c r="AR139" s="512"/>
      <c r="AS139" s="512"/>
      <c r="AT139" s="512"/>
      <c r="AU139" s="512"/>
      <c r="AV139" s="512"/>
      <c r="AW139" s="512"/>
      <c r="AX139" s="512"/>
      <c r="AY139" s="512"/>
      <c r="AZ139" s="512"/>
      <c r="BA139" s="513"/>
    </row>
    <row r="140" spans="1:53" ht="14.1" customHeight="1" x14ac:dyDescent="0.4">
      <c r="A140" s="173"/>
      <c r="B140" s="501" t="str">
        <f>B80</f>
        <v>H30年 12月24日</v>
      </c>
      <c r="C140" s="502"/>
      <c r="D140" s="502"/>
      <c r="E140" s="502"/>
      <c r="F140" s="502"/>
      <c r="G140" s="502"/>
      <c r="H140" s="502"/>
      <c r="I140" s="502"/>
      <c r="J140" s="503"/>
      <c r="K140" s="504" t="s">
        <v>99</v>
      </c>
      <c r="L140" s="480"/>
      <c r="M140" s="480"/>
      <c r="N140" s="480"/>
      <c r="O140" s="421" t="str">
        <f>BE8</f>
        <v>荒神山 A１ｺｰﾄ</v>
      </c>
      <c r="P140" s="422"/>
      <c r="Q140" s="422"/>
      <c r="R140" s="422"/>
      <c r="S140" s="422"/>
      <c r="T140" s="176" t="s">
        <v>100</v>
      </c>
      <c r="U140" s="176"/>
      <c r="V140" s="176"/>
      <c r="W140" s="176" t="str">
        <f>BG24</f>
        <v>ﾌﾟﾗｲﾏﾘｰA</v>
      </c>
      <c r="X140" s="176"/>
      <c r="Y140" s="176"/>
      <c r="Z140" s="177"/>
      <c r="AA140" s="178"/>
      <c r="AB140" s="179"/>
      <c r="AC140" s="501" t="str">
        <f>B80</f>
        <v>H30年 12月24日</v>
      </c>
      <c r="AD140" s="502"/>
      <c r="AE140" s="502"/>
      <c r="AF140" s="502"/>
      <c r="AG140" s="502"/>
      <c r="AH140" s="502"/>
      <c r="AI140" s="502"/>
      <c r="AJ140" s="502"/>
      <c r="AK140" s="503"/>
      <c r="AL140" s="504" t="s">
        <v>99</v>
      </c>
      <c r="AM140" s="480"/>
      <c r="AN140" s="480"/>
      <c r="AO140" s="480"/>
      <c r="AP140" s="175"/>
      <c r="AQ140" s="176"/>
      <c r="AR140" s="176"/>
      <c r="AS140" s="176"/>
      <c r="AU140" s="176" t="s">
        <v>100</v>
      </c>
      <c r="AV140" s="176"/>
      <c r="AW140" s="176"/>
      <c r="AX140" s="176"/>
      <c r="AY140" s="176"/>
      <c r="AZ140" s="176"/>
      <c r="BA140" s="177"/>
    </row>
    <row r="141" spans="1:53" ht="12.6" customHeight="1" thickBot="1" x14ac:dyDescent="0.45">
      <c r="A141" s="173"/>
      <c r="B141" s="505" t="s">
        <v>101</v>
      </c>
      <c r="C141" s="506"/>
      <c r="D141" s="506"/>
      <c r="E141" s="507"/>
      <c r="F141" s="489" t="str">
        <f>BD24</f>
        <v>13：40～</v>
      </c>
      <c r="G141" s="489"/>
      <c r="H141" s="489"/>
      <c r="I141" s="489"/>
      <c r="J141" s="490"/>
      <c r="K141" s="491" t="s">
        <v>102</v>
      </c>
      <c r="L141" s="492"/>
      <c r="M141" s="492"/>
      <c r="N141" s="492"/>
      <c r="O141" s="492"/>
      <c r="P141" s="493"/>
      <c r="Q141" s="494" t="s">
        <v>103</v>
      </c>
      <c r="R141" s="495"/>
      <c r="S141" s="496"/>
      <c r="T141" s="497" t="s">
        <v>104</v>
      </c>
      <c r="U141" s="497"/>
      <c r="V141" s="497"/>
      <c r="W141" s="497"/>
      <c r="X141" s="497"/>
      <c r="Y141" s="497"/>
      <c r="Z141" s="498"/>
      <c r="AA141" s="178"/>
      <c r="AB141" s="179"/>
      <c r="AC141" s="505" t="s">
        <v>101</v>
      </c>
      <c r="AD141" s="506"/>
      <c r="AE141" s="506"/>
      <c r="AF141" s="507"/>
      <c r="AG141" s="489" t="s">
        <v>142</v>
      </c>
      <c r="AH141" s="489"/>
      <c r="AI141" s="489"/>
      <c r="AJ141" s="489"/>
      <c r="AK141" s="490"/>
      <c r="AL141" s="491" t="s">
        <v>102</v>
      </c>
      <c r="AM141" s="492"/>
      <c r="AN141" s="492"/>
      <c r="AO141" s="492"/>
      <c r="AP141" s="492"/>
      <c r="AQ141" s="493"/>
      <c r="AR141" s="494" t="s">
        <v>103</v>
      </c>
      <c r="AS141" s="495"/>
      <c r="AT141" s="496"/>
      <c r="AU141" s="497" t="s">
        <v>104</v>
      </c>
      <c r="AV141" s="497"/>
      <c r="AW141" s="497"/>
      <c r="AX141" s="497"/>
      <c r="AY141" s="497"/>
      <c r="AZ141" s="497"/>
      <c r="BA141" s="498"/>
    </row>
    <row r="142" spans="1:53" ht="12.6" customHeight="1" x14ac:dyDescent="0.4">
      <c r="A142" s="173"/>
      <c r="B142" s="499" t="s">
        <v>105</v>
      </c>
      <c r="C142" s="479"/>
      <c r="D142" s="479"/>
      <c r="E142" s="500"/>
      <c r="F142" s="472" t="str">
        <f>BE24</f>
        <v>金城</v>
      </c>
      <c r="G142" s="473"/>
      <c r="H142" s="473"/>
      <c r="I142" s="473"/>
      <c r="J142" s="473"/>
      <c r="K142" s="473"/>
      <c r="L142" s="474"/>
      <c r="M142" s="478" t="s">
        <v>106</v>
      </c>
      <c r="N142" s="479"/>
      <c r="O142" s="479"/>
      <c r="P142" s="481" t="str">
        <f>BF24</f>
        <v>彦根</v>
      </c>
      <c r="Q142" s="473"/>
      <c r="R142" s="473"/>
      <c r="S142" s="473"/>
      <c r="T142" s="473"/>
      <c r="U142" s="473"/>
      <c r="V142" s="482"/>
      <c r="W142" s="485" t="s">
        <v>105</v>
      </c>
      <c r="X142" s="479"/>
      <c r="Y142" s="479"/>
      <c r="Z142" s="486"/>
      <c r="AA142" s="178"/>
      <c r="AB142" s="179"/>
      <c r="AC142" s="499" t="s">
        <v>105</v>
      </c>
      <c r="AD142" s="479"/>
      <c r="AE142" s="479"/>
      <c r="AF142" s="500"/>
      <c r="AG142" s="472"/>
      <c r="AH142" s="473"/>
      <c r="AI142" s="473"/>
      <c r="AJ142" s="473"/>
      <c r="AK142" s="473"/>
      <c r="AL142" s="473"/>
      <c r="AM142" s="474"/>
      <c r="AN142" s="478" t="s">
        <v>106</v>
      </c>
      <c r="AO142" s="479"/>
      <c r="AP142" s="479"/>
      <c r="AQ142" s="481"/>
      <c r="AR142" s="473"/>
      <c r="AS142" s="473"/>
      <c r="AT142" s="473"/>
      <c r="AU142" s="473"/>
      <c r="AV142" s="473"/>
      <c r="AW142" s="482"/>
      <c r="AX142" s="485" t="s">
        <v>105</v>
      </c>
      <c r="AY142" s="479"/>
      <c r="AZ142" s="479"/>
      <c r="BA142" s="486"/>
    </row>
    <row r="143" spans="1:53" ht="12.6" customHeight="1" x14ac:dyDescent="0.4">
      <c r="A143" s="173"/>
      <c r="B143" s="487" t="s">
        <v>107</v>
      </c>
      <c r="C143" s="469"/>
      <c r="D143" s="469" t="s">
        <v>108</v>
      </c>
      <c r="E143" s="488"/>
      <c r="F143" s="475"/>
      <c r="G143" s="476"/>
      <c r="H143" s="476"/>
      <c r="I143" s="476"/>
      <c r="J143" s="476"/>
      <c r="K143" s="476"/>
      <c r="L143" s="477"/>
      <c r="M143" s="480"/>
      <c r="N143" s="480"/>
      <c r="O143" s="480"/>
      <c r="P143" s="483"/>
      <c r="Q143" s="476"/>
      <c r="R143" s="476"/>
      <c r="S143" s="476"/>
      <c r="T143" s="476"/>
      <c r="U143" s="476"/>
      <c r="V143" s="484"/>
      <c r="W143" s="468" t="s">
        <v>107</v>
      </c>
      <c r="X143" s="469"/>
      <c r="Y143" s="469" t="s">
        <v>108</v>
      </c>
      <c r="Z143" s="470"/>
      <c r="AA143" s="178"/>
      <c r="AB143" s="179"/>
      <c r="AC143" s="487" t="s">
        <v>107</v>
      </c>
      <c r="AD143" s="469"/>
      <c r="AE143" s="469" t="s">
        <v>108</v>
      </c>
      <c r="AF143" s="488"/>
      <c r="AG143" s="475"/>
      <c r="AH143" s="476"/>
      <c r="AI143" s="476"/>
      <c r="AJ143" s="476"/>
      <c r="AK143" s="476"/>
      <c r="AL143" s="476"/>
      <c r="AM143" s="477"/>
      <c r="AN143" s="480"/>
      <c r="AO143" s="480"/>
      <c r="AP143" s="480"/>
      <c r="AQ143" s="483"/>
      <c r="AR143" s="476"/>
      <c r="AS143" s="476"/>
      <c r="AT143" s="476"/>
      <c r="AU143" s="476"/>
      <c r="AV143" s="476"/>
      <c r="AW143" s="484"/>
      <c r="AX143" s="468" t="s">
        <v>107</v>
      </c>
      <c r="AY143" s="469"/>
      <c r="AZ143" s="469" t="s">
        <v>108</v>
      </c>
      <c r="BA143" s="470"/>
    </row>
    <row r="144" spans="1:53" ht="12.6" customHeight="1" x14ac:dyDescent="0.4">
      <c r="A144" s="173"/>
      <c r="B144" s="471"/>
      <c r="C144" s="457"/>
      <c r="D144" s="457"/>
      <c r="E144" s="460"/>
      <c r="F144" s="461" t="s">
        <v>109</v>
      </c>
      <c r="G144" s="462"/>
      <c r="H144" s="462"/>
      <c r="I144" s="462"/>
      <c r="J144" s="462"/>
      <c r="K144" s="463"/>
      <c r="L144" s="180"/>
      <c r="M144" s="464" t="s">
        <v>110</v>
      </c>
      <c r="N144" s="464"/>
      <c r="O144" s="464"/>
      <c r="P144" s="181"/>
      <c r="Q144" s="461" t="s">
        <v>109</v>
      </c>
      <c r="R144" s="462"/>
      <c r="S144" s="462"/>
      <c r="T144" s="462"/>
      <c r="U144" s="462"/>
      <c r="V144" s="465"/>
      <c r="W144" s="466"/>
      <c r="X144" s="457"/>
      <c r="Y144" s="457"/>
      <c r="Z144" s="467"/>
      <c r="AA144" s="178"/>
      <c r="AB144" s="179"/>
      <c r="AC144" s="471"/>
      <c r="AD144" s="457"/>
      <c r="AE144" s="457"/>
      <c r="AF144" s="460"/>
      <c r="AG144" s="461" t="s">
        <v>109</v>
      </c>
      <c r="AH144" s="462"/>
      <c r="AI144" s="462"/>
      <c r="AJ144" s="462"/>
      <c r="AK144" s="462"/>
      <c r="AL144" s="463"/>
      <c r="AM144" s="180"/>
      <c r="AN144" s="464" t="s">
        <v>110</v>
      </c>
      <c r="AO144" s="464"/>
      <c r="AP144" s="464"/>
      <c r="AQ144" s="181"/>
      <c r="AR144" s="461" t="s">
        <v>109</v>
      </c>
      <c r="AS144" s="462"/>
      <c r="AT144" s="462"/>
      <c r="AU144" s="462"/>
      <c r="AV144" s="462"/>
      <c r="AW144" s="465"/>
      <c r="AX144" s="466"/>
      <c r="AY144" s="457"/>
      <c r="AZ144" s="457"/>
      <c r="BA144" s="467"/>
    </row>
    <row r="145" spans="1:53" ht="12.6" customHeight="1" x14ac:dyDescent="0.4">
      <c r="A145" s="173"/>
      <c r="B145" s="432"/>
      <c r="C145" s="425"/>
      <c r="D145" s="425"/>
      <c r="E145" s="433"/>
      <c r="F145" s="456"/>
      <c r="G145" s="457"/>
      <c r="H145" s="457"/>
      <c r="I145" s="457"/>
      <c r="J145" s="457"/>
      <c r="K145" s="457"/>
      <c r="L145" s="457"/>
      <c r="M145" s="458" t="s">
        <v>111</v>
      </c>
      <c r="N145" s="458"/>
      <c r="O145" s="458"/>
      <c r="P145" s="457"/>
      <c r="Q145" s="457"/>
      <c r="R145" s="457"/>
      <c r="S145" s="457"/>
      <c r="T145" s="457"/>
      <c r="U145" s="457"/>
      <c r="V145" s="459"/>
      <c r="W145" s="424"/>
      <c r="X145" s="425"/>
      <c r="Y145" s="425"/>
      <c r="Z145" s="426"/>
      <c r="AA145" s="178"/>
      <c r="AB145" s="179"/>
      <c r="AC145" s="432"/>
      <c r="AD145" s="425"/>
      <c r="AE145" s="425"/>
      <c r="AF145" s="433"/>
      <c r="AG145" s="456"/>
      <c r="AH145" s="457"/>
      <c r="AI145" s="457"/>
      <c r="AJ145" s="457"/>
      <c r="AK145" s="457"/>
      <c r="AL145" s="457"/>
      <c r="AM145" s="457"/>
      <c r="AN145" s="458" t="s">
        <v>111</v>
      </c>
      <c r="AO145" s="458"/>
      <c r="AP145" s="458"/>
      <c r="AQ145" s="457"/>
      <c r="AR145" s="457"/>
      <c r="AS145" s="457"/>
      <c r="AT145" s="457"/>
      <c r="AU145" s="457"/>
      <c r="AV145" s="457"/>
      <c r="AW145" s="459"/>
      <c r="AX145" s="424"/>
      <c r="AY145" s="425"/>
      <c r="AZ145" s="425"/>
      <c r="BA145" s="426"/>
    </row>
    <row r="146" spans="1:53" ht="12.6" customHeight="1" x14ac:dyDescent="0.4">
      <c r="A146" s="173"/>
      <c r="B146" s="432"/>
      <c r="C146" s="425"/>
      <c r="D146" s="425"/>
      <c r="E146" s="433"/>
      <c r="F146" s="452"/>
      <c r="G146" s="425"/>
      <c r="H146" s="425"/>
      <c r="I146" s="425"/>
      <c r="J146" s="425"/>
      <c r="K146" s="425"/>
      <c r="L146" s="425"/>
      <c r="M146" s="454"/>
      <c r="N146" s="454"/>
      <c r="O146" s="454"/>
      <c r="P146" s="425"/>
      <c r="Q146" s="425"/>
      <c r="R146" s="425"/>
      <c r="S146" s="425"/>
      <c r="T146" s="425"/>
      <c r="U146" s="425"/>
      <c r="V146" s="449"/>
      <c r="W146" s="424"/>
      <c r="X146" s="425"/>
      <c r="Y146" s="425"/>
      <c r="Z146" s="426"/>
      <c r="AA146" s="178"/>
      <c r="AB146" s="179"/>
      <c r="AC146" s="432"/>
      <c r="AD146" s="425"/>
      <c r="AE146" s="425"/>
      <c r="AF146" s="433"/>
      <c r="AG146" s="452"/>
      <c r="AH146" s="425"/>
      <c r="AI146" s="425"/>
      <c r="AJ146" s="425"/>
      <c r="AK146" s="425"/>
      <c r="AL146" s="425"/>
      <c r="AM146" s="425"/>
      <c r="AN146" s="454"/>
      <c r="AO146" s="454"/>
      <c r="AP146" s="454"/>
      <c r="AQ146" s="425"/>
      <c r="AR146" s="425"/>
      <c r="AS146" s="425"/>
      <c r="AT146" s="425"/>
      <c r="AU146" s="425"/>
      <c r="AV146" s="425"/>
      <c r="AW146" s="449"/>
      <c r="AX146" s="424"/>
      <c r="AY146" s="425"/>
      <c r="AZ146" s="425"/>
      <c r="BA146" s="426"/>
    </row>
    <row r="147" spans="1:53" ht="12.6" customHeight="1" x14ac:dyDescent="0.4">
      <c r="A147" s="173"/>
      <c r="B147" s="432"/>
      <c r="C147" s="425"/>
      <c r="D147" s="425"/>
      <c r="E147" s="433"/>
      <c r="F147" s="452"/>
      <c r="G147" s="425"/>
      <c r="H147" s="425"/>
      <c r="I147" s="425"/>
      <c r="J147" s="425"/>
      <c r="K147" s="425"/>
      <c r="L147" s="425"/>
      <c r="M147" s="454"/>
      <c r="N147" s="454"/>
      <c r="O147" s="454"/>
      <c r="P147" s="425"/>
      <c r="Q147" s="425"/>
      <c r="R147" s="425"/>
      <c r="S147" s="425"/>
      <c r="T147" s="425"/>
      <c r="U147" s="425"/>
      <c r="V147" s="449"/>
      <c r="W147" s="424"/>
      <c r="X147" s="425"/>
      <c r="Y147" s="425"/>
      <c r="Z147" s="426"/>
      <c r="AA147" s="173"/>
      <c r="AB147" s="174"/>
      <c r="AC147" s="432"/>
      <c r="AD147" s="425"/>
      <c r="AE147" s="425"/>
      <c r="AF147" s="433"/>
      <c r="AG147" s="452"/>
      <c r="AH147" s="425"/>
      <c r="AI147" s="425"/>
      <c r="AJ147" s="425"/>
      <c r="AK147" s="425"/>
      <c r="AL147" s="425"/>
      <c r="AM147" s="425"/>
      <c r="AN147" s="454"/>
      <c r="AO147" s="454"/>
      <c r="AP147" s="454"/>
      <c r="AQ147" s="425"/>
      <c r="AR147" s="425"/>
      <c r="AS147" s="425"/>
      <c r="AT147" s="425"/>
      <c r="AU147" s="425"/>
      <c r="AV147" s="425"/>
      <c r="AW147" s="449"/>
      <c r="AX147" s="424"/>
      <c r="AY147" s="425"/>
      <c r="AZ147" s="425"/>
      <c r="BA147" s="426"/>
    </row>
    <row r="148" spans="1:53" ht="12.6" customHeight="1" x14ac:dyDescent="0.4">
      <c r="A148" s="173"/>
      <c r="B148" s="432"/>
      <c r="C148" s="425"/>
      <c r="D148" s="425"/>
      <c r="E148" s="433"/>
      <c r="F148" s="452"/>
      <c r="G148" s="425"/>
      <c r="H148" s="425"/>
      <c r="I148" s="425"/>
      <c r="J148" s="425"/>
      <c r="K148" s="425"/>
      <c r="L148" s="425"/>
      <c r="M148" s="454"/>
      <c r="N148" s="454"/>
      <c r="O148" s="454"/>
      <c r="P148" s="425"/>
      <c r="Q148" s="425"/>
      <c r="R148" s="425"/>
      <c r="S148" s="425"/>
      <c r="T148" s="425"/>
      <c r="U148" s="425"/>
      <c r="V148" s="449"/>
      <c r="W148" s="424"/>
      <c r="X148" s="425"/>
      <c r="Y148" s="425"/>
      <c r="Z148" s="426"/>
      <c r="AA148" s="178"/>
      <c r="AB148" s="179"/>
      <c r="AC148" s="432"/>
      <c r="AD148" s="425"/>
      <c r="AE148" s="425"/>
      <c r="AF148" s="433"/>
      <c r="AG148" s="452"/>
      <c r="AH148" s="425"/>
      <c r="AI148" s="425"/>
      <c r="AJ148" s="425"/>
      <c r="AK148" s="425"/>
      <c r="AL148" s="425"/>
      <c r="AM148" s="425"/>
      <c r="AN148" s="454"/>
      <c r="AO148" s="454"/>
      <c r="AP148" s="454"/>
      <c r="AQ148" s="425"/>
      <c r="AR148" s="425"/>
      <c r="AS148" s="425"/>
      <c r="AT148" s="425"/>
      <c r="AU148" s="425"/>
      <c r="AV148" s="425"/>
      <c r="AW148" s="449"/>
      <c r="AX148" s="424"/>
      <c r="AY148" s="425"/>
      <c r="AZ148" s="425"/>
      <c r="BA148" s="426"/>
    </row>
    <row r="149" spans="1:53" ht="12.6" customHeight="1" x14ac:dyDescent="0.4">
      <c r="A149" s="173"/>
      <c r="B149" s="432"/>
      <c r="C149" s="425"/>
      <c r="D149" s="425"/>
      <c r="E149" s="433"/>
      <c r="F149" s="452"/>
      <c r="G149" s="425"/>
      <c r="H149" s="425"/>
      <c r="I149" s="425"/>
      <c r="J149" s="425"/>
      <c r="K149" s="425"/>
      <c r="L149" s="425"/>
      <c r="M149" s="454" t="s">
        <v>112</v>
      </c>
      <c r="N149" s="454"/>
      <c r="O149" s="454"/>
      <c r="P149" s="425"/>
      <c r="Q149" s="425"/>
      <c r="R149" s="425"/>
      <c r="S149" s="425"/>
      <c r="T149" s="425"/>
      <c r="U149" s="425"/>
      <c r="V149" s="449"/>
      <c r="W149" s="424"/>
      <c r="X149" s="425"/>
      <c r="Y149" s="425"/>
      <c r="Z149" s="426"/>
      <c r="AA149" s="178"/>
      <c r="AB149" s="179"/>
      <c r="AC149" s="432"/>
      <c r="AD149" s="425"/>
      <c r="AE149" s="425"/>
      <c r="AF149" s="433"/>
      <c r="AG149" s="452"/>
      <c r="AH149" s="425"/>
      <c r="AI149" s="425"/>
      <c r="AJ149" s="425"/>
      <c r="AK149" s="425"/>
      <c r="AL149" s="425"/>
      <c r="AM149" s="425"/>
      <c r="AN149" s="454" t="s">
        <v>112</v>
      </c>
      <c r="AO149" s="454"/>
      <c r="AP149" s="454"/>
      <c r="AQ149" s="425"/>
      <c r="AR149" s="425"/>
      <c r="AS149" s="425"/>
      <c r="AT149" s="425"/>
      <c r="AU149" s="425"/>
      <c r="AV149" s="425"/>
      <c r="AW149" s="449"/>
      <c r="AX149" s="424"/>
      <c r="AY149" s="425"/>
      <c r="AZ149" s="425"/>
      <c r="BA149" s="426"/>
    </row>
    <row r="150" spans="1:53" ht="12.6" customHeight="1" x14ac:dyDescent="0.4">
      <c r="A150" s="173"/>
      <c r="B150" s="432"/>
      <c r="C150" s="425"/>
      <c r="D150" s="425"/>
      <c r="E150" s="433"/>
      <c r="F150" s="452"/>
      <c r="G150" s="425"/>
      <c r="H150" s="425"/>
      <c r="I150" s="425"/>
      <c r="J150" s="425"/>
      <c r="K150" s="425"/>
      <c r="L150" s="425"/>
      <c r="M150" s="454"/>
      <c r="N150" s="454"/>
      <c r="O150" s="454"/>
      <c r="P150" s="425"/>
      <c r="Q150" s="425"/>
      <c r="R150" s="425"/>
      <c r="S150" s="425"/>
      <c r="T150" s="425"/>
      <c r="U150" s="425"/>
      <c r="V150" s="449"/>
      <c r="W150" s="424"/>
      <c r="X150" s="425"/>
      <c r="Y150" s="425"/>
      <c r="Z150" s="426"/>
      <c r="AA150" s="178"/>
      <c r="AB150" s="179"/>
      <c r="AC150" s="432"/>
      <c r="AD150" s="425"/>
      <c r="AE150" s="425"/>
      <c r="AF150" s="433"/>
      <c r="AG150" s="452"/>
      <c r="AH150" s="425"/>
      <c r="AI150" s="425"/>
      <c r="AJ150" s="425"/>
      <c r="AK150" s="425"/>
      <c r="AL150" s="425"/>
      <c r="AM150" s="425"/>
      <c r="AN150" s="454"/>
      <c r="AO150" s="454"/>
      <c r="AP150" s="454"/>
      <c r="AQ150" s="425"/>
      <c r="AR150" s="425"/>
      <c r="AS150" s="425"/>
      <c r="AT150" s="425"/>
      <c r="AU150" s="425"/>
      <c r="AV150" s="425"/>
      <c r="AW150" s="449"/>
      <c r="AX150" s="424"/>
      <c r="AY150" s="425"/>
      <c r="AZ150" s="425"/>
      <c r="BA150" s="426"/>
    </row>
    <row r="151" spans="1:53" ht="12.6" customHeight="1" x14ac:dyDescent="0.4">
      <c r="A151" s="173"/>
      <c r="B151" s="432"/>
      <c r="C151" s="425"/>
      <c r="D151" s="425"/>
      <c r="E151" s="433"/>
      <c r="F151" s="452"/>
      <c r="G151" s="425"/>
      <c r="H151" s="425"/>
      <c r="I151" s="425"/>
      <c r="J151" s="425"/>
      <c r="K151" s="425"/>
      <c r="L151" s="425"/>
      <c r="M151" s="454"/>
      <c r="N151" s="454"/>
      <c r="O151" s="454"/>
      <c r="P151" s="425"/>
      <c r="Q151" s="425"/>
      <c r="R151" s="425"/>
      <c r="S151" s="425"/>
      <c r="T151" s="425"/>
      <c r="U151" s="425"/>
      <c r="V151" s="449"/>
      <c r="W151" s="424"/>
      <c r="X151" s="425"/>
      <c r="Y151" s="425"/>
      <c r="Z151" s="426"/>
      <c r="AA151" s="178"/>
      <c r="AB151" s="179"/>
      <c r="AC151" s="432"/>
      <c r="AD151" s="425"/>
      <c r="AE151" s="425"/>
      <c r="AF151" s="433"/>
      <c r="AG151" s="452"/>
      <c r="AH151" s="425"/>
      <c r="AI151" s="425"/>
      <c r="AJ151" s="425"/>
      <c r="AK151" s="425"/>
      <c r="AL151" s="425"/>
      <c r="AM151" s="425"/>
      <c r="AN151" s="454"/>
      <c r="AO151" s="454"/>
      <c r="AP151" s="454"/>
      <c r="AQ151" s="425"/>
      <c r="AR151" s="425"/>
      <c r="AS151" s="425"/>
      <c r="AT151" s="425"/>
      <c r="AU151" s="425"/>
      <c r="AV151" s="425"/>
      <c r="AW151" s="449"/>
      <c r="AX151" s="424"/>
      <c r="AY151" s="425"/>
      <c r="AZ151" s="425"/>
      <c r="BA151" s="426"/>
    </row>
    <row r="152" spans="1:53" ht="12.6" customHeight="1" x14ac:dyDescent="0.4">
      <c r="A152" s="173"/>
      <c r="B152" s="432"/>
      <c r="C152" s="425"/>
      <c r="D152" s="425"/>
      <c r="E152" s="433"/>
      <c r="F152" s="453"/>
      <c r="G152" s="450"/>
      <c r="H152" s="450"/>
      <c r="I152" s="450"/>
      <c r="J152" s="450"/>
      <c r="K152" s="450"/>
      <c r="L152" s="450"/>
      <c r="M152" s="455"/>
      <c r="N152" s="455"/>
      <c r="O152" s="455"/>
      <c r="P152" s="450"/>
      <c r="Q152" s="450"/>
      <c r="R152" s="450"/>
      <c r="S152" s="450"/>
      <c r="T152" s="450"/>
      <c r="U152" s="450"/>
      <c r="V152" s="451"/>
      <c r="W152" s="424"/>
      <c r="X152" s="425"/>
      <c r="Y152" s="425"/>
      <c r="Z152" s="426"/>
      <c r="AA152" s="178"/>
      <c r="AB152" s="179"/>
      <c r="AC152" s="432"/>
      <c r="AD152" s="425"/>
      <c r="AE152" s="425"/>
      <c r="AF152" s="433"/>
      <c r="AG152" s="453"/>
      <c r="AH152" s="450"/>
      <c r="AI152" s="450"/>
      <c r="AJ152" s="450"/>
      <c r="AK152" s="450"/>
      <c r="AL152" s="450"/>
      <c r="AM152" s="450"/>
      <c r="AN152" s="455"/>
      <c r="AO152" s="455"/>
      <c r="AP152" s="455"/>
      <c r="AQ152" s="450"/>
      <c r="AR152" s="450"/>
      <c r="AS152" s="450"/>
      <c r="AT152" s="450"/>
      <c r="AU152" s="450"/>
      <c r="AV152" s="450"/>
      <c r="AW152" s="451"/>
      <c r="AX152" s="424"/>
      <c r="AY152" s="425"/>
      <c r="AZ152" s="425"/>
      <c r="BA152" s="426"/>
    </row>
    <row r="153" spans="1:53" ht="12.6" customHeight="1" x14ac:dyDescent="0.4">
      <c r="A153" s="173"/>
      <c r="B153" s="432"/>
      <c r="C153" s="425"/>
      <c r="D153" s="425"/>
      <c r="E153" s="433"/>
      <c r="F153" s="434"/>
      <c r="G153" s="435"/>
      <c r="H153" s="435"/>
      <c r="I153" s="435"/>
      <c r="J153" s="435"/>
      <c r="K153" s="435"/>
      <c r="L153" s="436"/>
      <c r="M153" s="443" t="s">
        <v>113</v>
      </c>
      <c r="N153" s="435"/>
      <c r="O153" s="436"/>
      <c r="P153" s="443"/>
      <c r="Q153" s="435"/>
      <c r="R153" s="435"/>
      <c r="S153" s="435"/>
      <c r="T153" s="435"/>
      <c r="U153" s="435"/>
      <c r="V153" s="446"/>
      <c r="W153" s="424"/>
      <c r="X153" s="425"/>
      <c r="Y153" s="425"/>
      <c r="Z153" s="426"/>
      <c r="AA153" s="178"/>
      <c r="AB153" s="179"/>
      <c r="AC153" s="432"/>
      <c r="AD153" s="425"/>
      <c r="AE153" s="425"/>
      <c r="AF153" s="433"/>
      <c r="AG153" s="434"/>
      <c r="AH153" s="435"/>
      <c r="AI153" s="435"/>
      <c r="AJ153" s="435"/>
      <c r="AK153" s="435"/>
      <c r="AL153" s="435"/>
      <c r="AM153" s="436"/>
      <c r="AN153" s="443" t="s">
        <v>113</v>
      </c>
      <c r="AO153" s="435"/>
      <c r="AP153" s="436"/>
      <c r="AQ153" s="443"/>
      <c r="AR153" s="435"/>
      <c r="AS153" s="435"/>
      <c r="AT153" s="435"/>
      <c r="AU153" s="435"/>
      <c r="AV153" s="435"/>
      <c r="AW153" s="446"/>
      <c r="AX153" s="424"/>
      <c r="AY153" s="425"/>
      <c r="AZ153" s="425"/>
      <c r="BA153" s="426"/>
    </row>
    <row r="154" spans="1:53" ht="12.6" customHeight="1" x14ac:dyDescent="0.4">
      <c r="A154" s="173"/>
      <c r="B154" s="432"/>
      <c r="C154" s="425"/>
      <c r="D154" s="425"/>
      <c r="E154" s="433"/>
      <c r="F154" s="437"/>
      <c r="G154" s="438"/>
      <c r="H154" s="438"/>
      <c r="I154" s="438"/>
      <c r="J154" s="438"/>
      <c r="K154" s="438"/>
      <c r="L154" s="439"/>
      <c r="M154" s="444"/>
      <c r="N154" s="438"/>
      <c r="O154" s="439"/>
      <c r="P154" s="444"/>
      <c r="Q154" s="438"/>
      <c r="R154" s="438"/>
      <c r="S154" s="438"/>
      <c r="T154" s="438"/>
      <c r="U154" s="438"/>
      <c r="V154" s="447"/>
      <c r="W154" s="424"/>
      <c r="X154" s="425"/>
      <c r="Y154" s="425"/>
      <c r="Z154" s="426"/>
      <c r="AA154" s="178"/>
      <c r="AB154" s="179"/>
      <c r="AC154" s="432"/>
      <c r="AD154" s="425"/>
      <c r="AE154" s="425"/>
      <c r="AF154" s="433"/>
      <c r="AG154" s="437"/>
      <c r="AH154" s="438"/>
      <c r="AI154" s="438"/>
      <c r="AJ154" s="438"/>
      <c r="AK154" s="438"/>
      <c r="AL154" s="438"/>
      <c r="AM154" s="439"/>
      <c r="AN154" s="444"/>
      <c r="AO154" s="438"/>
      <c r="AP154" s="439"/>
      <c r="AQ154" s="444"/>
      <c r="AR154" s="438"/>
      <c r="AS154" s="438"/>
      <c r="AT154" s="438"/>
      <c r="AU154" s="438"/>
      <c r="AV154" s="438"/>
      <c r="AW154" s="447"/>
      <c r="AX154" s="424"/>
      <c r="AY154" s="425"/>
      <c r="AZ154" s="425"/>
      <c r="BA154" s="426"/>
    </row>
    <row r="155" spans="1:53" ht="12.6" customHeight="1" x14ac:dyDescent="0.4">
      <c r="A155" s="173"/>
      <c r="B155" s="432"/>
      <c r="C155" s="425"/>
      <c r="D155" s="425"/>
      <c r="E155" s="433"/>
      <c r="F155" s="437"/>
      <c r="G155" s="438"/>
      <c r="H155" s="438"/>
      <c r="I155" s="438"/>
      <c r="J155" s="438"/>
      <c r="K155" s="438"/>
      <c r="L155" s="439"/>
      <c r="M155" s="444"/>
      <c r="N155" s="438"/>
      <c r="O155" s="439"/>
      <c r="P155" s="444"/>
      <c r="Q155" s="438"/>
      <c r="R155" s="438"/>
      <c r="S155" s="438"/>
      <c r="T155" s="438"/>
      <c r="U155" s="438"/>
      <c r="V155" s="447"/>
      <c r="W155" s="424"/>
      <c r="X155" s="425"/>
      <c r="Y155" s="425"/>
      <c r="Z155" s="426"/>
      <c r="AA155" s="178"/>
      <c r="AB155" s="179"/>
      <c r="AC155" s="432"/>
      <c r="AD155" s="425"/>
      <c r="AE155" s="425"/>
      <c r="AF155" s="433"/>
      <c r="AG155" s="437"/>
      <c r="AH155" s="438"/>
      <c r="AI155" s="438"/>
      <c r="AJ155" s="438"/>
      <c r="AK155" s="438"/>
      <c r="AL155" s="438"/>
      <c r="AM155" s="439"/>
      <c r="AN155" s="444"/>
      <c r="AO155" s="438"/>
      <c r="AP155" s="439"/>
      <c r="AQ155" s="444"/>
      <c r="AR155" s="438"/>
      <c r="AS155" s="438"/>
      <c r="AT155" s="438"/>
      <c r="AU155" s="438"/>
      <c r="AV155" s="438"/>
      <c r="AW155" s="447"/>
      <c r="AX155" s="424"/>
      <c r="AY155" s="425"/>
      <c r="AZ155" s="425"/>
      <c r="BA155" s="426"/>
    </row>
    <row r="156" spans="1:53" ht="12.6" customHeight="1" thickBot="1" x14ac:dyDescent="0.45">
      <c r="A156" s="173"/>
      <c r="B156" s="427"/>
      <c r="C156" s="428"/>
      <c r="D156" s="428"/>
      <c r="E156" s="429"/>
      <c r="F156" s="440"/>
      <c r="G156" s="441"/>
      <c r="H156" s="441"/>
      <c r="I156" s="441"/>
      <c r="J156" s="441"/>
      <c r="K156" s="441"/>
      <c r="L156" s="442"/>
      <c r="M156" s="445"/>
      <c r="N156" s="441"/>
      <c r="O156" s="442"/>
      <c r="P156" s="445"/>
      <c r="Q156" s="441"/>
      <c r="R156" s="441"/>
      <c r="S156" s="441"/>
      <c r="T156" s="441"/>
      <c r="U156" s="441"/>
      <c r="V156" s="448"/>
      <c r="W156" s="430"/>
      <c r="X156" s="428"/>
      <c r="Y156" s="428"/>
      <c r="Z156" s="431"/>
      <c r="AA156" s="173"/>
      <c r="AB156" s="192"/>
      <c r="AC156" s="427"/>
      <c r="AD156" s="428"/>
      <c r="AE156" s="428"/>
      <c r="AF156" s="429"/>
      <c r="AG156" s="440"/>
      <c r="AH156" s="441"/>
      <c r="AI156" s="441"/>
      <c r="AJ156" s="441"/>
      <c r="AK156" s="441"/>
      <c r="AL156" s="441"/>
      <c r="AM156" s="442"/>
      <c r="AN156" s="445"/>
      <c r="AO156" s="441"/>
      <c r="AP156" s="442"/>
      <c r="AQ156" s="445"/>
      <c r="AR156" s="441"/>
      <c r="AS156" s="441"/>
      <c r="AT156" s="441"/>
      <c r="AU156" s="441"/>
      <c r="AV156" s="441"/>
      <c r="AW156" s="448"/>
      <c r="AX156" s="430"/>
      <c r="AY156" s="428"/>
      <c r="AZ156" s="428"/>
      <c r="BA156" s="431"/>
    </row>
    <row r="157" spans="1:53" ht="13.5" customHeight="1" x14ac:dyDescent="0.4">
      <c r="B157" s="198"/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79"/>
      <c r="AB157" s="179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6"/>
      <c r="AQ157" s="196"/>
      <c r="AR157" s="196"/>
      <c r="AS157" s="196"/>
      <c r="AT157" s="196"/>
      <c r="AU157" s="196"/>
      <c r="AV157" s="196"/>
      <c r="AW157" s="196"/>
      <c r="AX157" s="196"/>
      <c r="AY157" s="196"/>
      <c r="AZ157" s="196"/>
      <c r="BA157" s="196"/>
    </row>
    <row r="158" spans="1:53" ht="13.5" customHeight="1" x14ac:dyDescent="0.4">
      <c r="B158" s="196"/>
      <c r="C158" s="196"/>
      <c r="D158" s="196"/>
      <c r="E158" s="196"/>
      <c r="F158" s="198"/>
      <c r="G158" s="198"/>
      <c r="H158" s="198"/>
      <c r="I158" s="198"/>
      <c r="J158" s="198"/>
      <c r="K158" s="200"/>
      <c r="L158" s="196"/>
      <c r="M158" s="196"/>
      <c r="N158" s="196"/>
      <c r="O158" s="196"/>
      <c r="P158" s="196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179"/>
      <c r="AB158" s="179"/>
      <c r="AC158" s="196"/>
      <c r="AD158" s="196"/>
      <c r="AE158" s="196"/>
      <c r="AF158" s="196"/>
      <c r="AG158" s="198"/>
      <c r="AH158" s="198"/>
      <c r="AI158" s="198"/>
      <c r="AJ158" s="198"/>
      <c r="AK158" s="198"/>
      <c r="AL158" s="200"/>
      <c r="AM158" s="196"/>
      <c r="AN158" s="196"/>
      <c r="AO158" s="196"/>
      <c r="AP158" s="196"/>
      <c r="AQ158" s="196"/>
      <c r="AR158" s="203"/>
      <c r="AS158" s="203"/>
      <c r="AT158" s="203"/>
      <c r="AU158" s="203"/>
      <c r="AV158" s="203"/>
      <c r="AW158" s="203"/>
      <c r="AX158" s="203"/>
      <c r="AY158" s="203"/>
      <c r="AZ158" s="203"/>
      <c r="BA158" s="203"/>
    </row>
    <row r="159" spans="1:53" ht="13.5" customHeight="1" x14ac:dyDescent="0.4">
      <c r="B159" s="198"/>
      <c r="C159" s="198"/>
      <c r="D159" s="198"/>
      <c r="E159" s="198"/>
      <c r="F159" s="201"/>
      <c r="G159" s="201"/>
      <c r="H159" s="201"/>
      <c r="I159" s="201"/>
      <c r="J159" s="201"/>
      <c r="K159" s="201"/>
      <c r="L159" s="201"/>
      <c r="M159" s="202"/>
      <c r="N159" s="198"/>
      <c r="O159" s="198"/>
      <c r="P159" s="201"/>
      <c r="Q159" s="201"/>
      <c r="R159" s="201"/>
      <c r="S159" s="201"/>
      <c r="T159" s="201"/>
      <c r="U159" s="201"/>
      <c r="V159" s="201"/>
      <c r="W159" s="198"/>
      <c r="X159" s="198"/>
      <c r="Y159" s="198"/>
      <c r="Z159" s="198"/>
      <c r="AA159" s="179"/>
      <c r="AB159" s="179"/>
      <c r="AC159" s="198"/>
      <c r="AD159" s="198"/>
      <c r="AE159" s="198"/>
      <c r="AF159" s="198"/>
      <c r="AG159" s="201"/>
      <c r="AH159" s="201"/>
      <c r="AI159" s="201"/>
      <c r="AJ159" s="201"/>
      <c r="AK159" s="201"/>
      <c r="AL159" s="201"/>
      <c r="AM159" s="201"/>
      <c r="AN159" s="202"/>
      <c r="AO159" s="198"/>
      <c r="AP159" s="198"/>
      <c r="AQ159" s="201"/>
      <c r="AR159" s="201"/>
      <c r="AS159" s="201"/>
      <c r="AT159" s="201"/>
      <c r="AU159" s="201"/>
      <c r="AV159" s="201"/>
      <c r="AW159" s="201"/>
      <c r="AX159" s="198"/>
      <c r="AY159" s="198"/>
      <c r="AZ159" s="198"/>
      <c r="BA159" s="198"/>
    </row>
    <row r="160" spans="1:53" ht="13.5" customHeight="1" x14ac:dyDescent="0.4">
      <c r="B160" s="200"/>
      <c r="C160" s="200"/>
      <c r="D160" s="200"/>
      <c r="E160" s="200"/>
      <c r="F160" s="201"/>
      <c r="G160" s="201"/>
      <c r="H160" s="201"/>
      <c r="I160" s="201"/>
      <c r="J160" s="201"/>
      <c r="K160" s="201"/>
      <c r="L160" s="201"/>
      <c r="M160" s="198"/>
      <c r="N160" s="198"/>
      <c r="O160" s="198"/>
      <c r="P160" s="201"/>
      <c r="Q160" s="201"/>
      <c r="R160" s="201"/>
      <c r="S160" s="201"/>
      <c r="T160" s="201"/>
      <c r="U160" s="201"/>
      <c r="V160" s="201"/>
      <c r="W160" s="200"/>
      <c r="X160" s="200"/>
      <c r="Y160" s="200"/>
      <c r="Z160" s="200"/>
      <c r="AA160" s="179"/>
      <c r="AB160" s="179"/>
      <c r="AC160" s="200"/>
      <c r="AD160" s="200"/>
      <c r="AE160" s="200"/>
      <c r="AF160" s="200"/>
      <c r="AG160" s="201"/>
      <c r="AH160" s="201"/>
      <c r="AI160" s="201"/>
      <c r="AJ160" s="201"/>
      <c r="AK160" s="201"/>
      <c r="AL160" s="201"/>
      <c r="AM160" s="201"/>
      <c r="AN160" s="198"/>
      <c r="AO160" s="198"/>
      <c r="AP160" s="198"/>
      <c r="AQ160" s="201"/>
      <c r="AR160" s="201"/>
      <c r="AS160" s="201"/>
      <c r="AT160" s="201"/>
      <c r="AU160" s="201"/>
      <c r="AV160" s="201"/>
      <c r="AW160" s="201"/>
      <c r="AX160" s="200"/>
      <c r="AY160" s="200"/>
      <c r="AZ160" s="200"/>
      <c r="BA160" s="200"/>
    </row>
    <row r="161" spans="2:53" ht="13.5" customHeight="1" x14ac:dyDescent="0.4">
      <c r="B161" s="191"/>
      <c r="C161" s="191"/>
      <c r="D161" s="191"/>
      <c r="E161" s="191"/>
      <c r="F161" s="198"/>
      <c r="G161" s="198"/>
      <c r="H161" s="198"/>
      <c r="I161" s="198"/>
      <c r="J161" s="198"/>
      <c r="K161" s="198"/>
      <c r="L161" s="197"/>
      <c r="M161" s="199"/>
      <c r="N161" s="199"/>
      <c r="O161" s="199"/>
      <c r="P161" s="179"/>
      <c r="Q161" s="198"/>
      <c r="R161" s="198"/>
      <c r="S161" s="198"/>
      <c r="T161" s="198"/>
      <c r="U161" s="198"/>
      <c r="V161" s="198"/>
      <c r="W161" s="191"/>
      <c r="X161" s="191"/>
      <c r="Y161" s="191"/>
      <c r="Z161" s="191"/>
      <c r="AA161" s="179"/>
      <c r="AB161" s="179"/>
      <c r="AC161" s="191"/>
      <c r="AD161" s="191"/>
      <c r="AE161" s="191"/>
      <c r="AF161" s="191"/>
      <c r="AG161" s="198"/>
      <c r="AH161" s="198"/>
      <c r="AI161" s="198"/>
      <c r="AJ161" s="198"/>
      <c r="AK161" s="198"/>
      <c r="AL161" s="198"/>
      <c r="AM161" s="197"/>
      <c r="AN161" s="199"/>
      <c r="AO161" s="199"/>
      <c r="AP161" s="199"/>
      <c r="AQ161" s="179"/>
      <c r="AR161" s="198"/>
      <c r="AS161" s="198"/>
      <c r="AT161" s="198"/>
      <c r="AU161" s="198"/>
      <c r="AV161" s="198"/>
      <c r="AW161" s="198"/>
      <c r="AX161" s="191"/>
      <c r="AY161" s="191"/>
      <c r="AZ161" s="191"/>
      <c r="BA161" s="191"/>
    </row>
    <row r="162" spans="2:53" ht="13.5" customHeight="1" x14ac:dyDescent="0.4"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79"/>
      <c r="AB162" s="179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  <c r="AX162" s="191"/>
      <c r="AY162" s="191"/>
      <c r="AZ162" s="191"/>
      <c r="BA162" s="191"/>
    </row>
    <row r="163" spans="2:53" ht="13.5" customHeight="1" x14ac:dyDescent="0.4"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79"/>
      <c r="AB163" s="179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  <c r="AW163" s="191"/>
      <c r="AX163" s="191"/>
      <c r="AY163" s="191"/>
      <c r="AZ163" s="191"/>
      <c r="BA163" s="191"/>
    </row>
    <row r="164" spans="2:53" ht="13.5" customHeight="1" x14ac:dyDescent="0.4"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79"/>
      <c r="AB164" s="179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1"/>
      <c r="AW164" s="191"/>
      <c r="AX164" s="191"/>
      <c r="AY164" s="191"/>
      <c r="AZ164" s="191"/>
      <c r="BA164" s="191"/>
    </row>
    <row r="165" spans="2:53" ht="13.5" customHeight="1" x14ac:dyDescent="0.4"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79"/>
      <c r="AB165" s="179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  <c r="AY165" s="191"/>
      <c r="AZ165" s="191"/>
      <c r="BA165" s="191"/>
    </row>
    <row r="166" spans="2:53" ht="13.5" customHeight="1" x14ac:dyDescent="0.4"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79"/>
      <c r="AB166" s="179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191"/>
      <c r="AU166" s="191"/>
      <c r="AV166" s="191"/>
      <c r="AW166" s="191"/>
      <c r="AX166" s="191"/>
      <c r="AY166" s="191"/>
      <c r="AZ166" s="191"/>
      <c r="BA166" s="191"/>
    </row>
    <row r="167" spans="2:53" ht="13.5" customHeight="1" x14ac:dyDescent="0.4"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  <c r="AA167" s="179"/>
      <c r="AB167" s="179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U167" s="191"/>
      <c r="AV167" s="191"/>
      <c r="AW167" s="191"/>
      <c r="AX167" s="191"/>
      <c r="AY167" s="191"/>
      <c r="AZ167" s="191"/>
      <c r="BA167" s="191"/>
    </row>
    <row r="168" spans="2:53" ht="13.5" customHeight="1" x14ac:dyDescent="0.4"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1"/>
      <c r="Z168" s="191"/>
      <c r="AA168" s="179"/>
      <c r="AB168" s="179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191"/>
      <c r="AT168" s="191"/>
      <c r="AU168" s="191"/>
      <c r="AV168" s="191"/>
      <c r="AW168" s="191"/>
      <c r="AX168" s="191"/>
      <c r="AY168" s="191"/>
      <c r="AZ168" s="191"/>
      <c r="BA168" s="191"/>
    </row>
    <row r="169" spans="2:53" ht="13.5" customHeight="1" x14ac:dyDescent="0.4"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79"/>
      <c r="AB169" s="179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1"/>
      <c r="AW169" s="191"/>
      <c r="AX169" s="191"/>
      <c r="AY169" s="191"/>
      <c r="AZ169" s="191"/>
      <c r="BA169" s="191"/>
    </row>
    <row r="170" spans="2:53" ht="13.5" customHeight="1" x14ac:dyDescent="0.4"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79"/>
      <c r="AB170" s="179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U170" s="191"/>
      <c r="AV170" s="191"/>
      <c r="AW170" s="191"/>
      <c r="AX170" s="191"/>
      <c r="AY170" s="191"/>
      <c r="AZ170" s="191"/>
      <c r="BA170" s="191"/>
    </row>
    <row r="171" spans="2:53" ht="13.5" customHeight="1" x14ac:dyDescent="0.4"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79"/>
      <c r="AB171" s="179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  <c r="AS171" s="191"/>
      <c r="AT171" s="191"/>
      <c r="AU171" s="191"/>
      <c r="AV171" s="191"/>
      <c r="AW171" s="191"/>
      <c r="AX171" s="191"/>
      <c r="AY171" s="191"/>
      <c r="AZ171" s="191"/>
      <c r="BA171" s="191"/>
    </row>
    <row r="172" spans="2:53" ht="13.5" customHeight="1" x14ac:dyDescent="0.4"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79"/>
      <c r="AB172" s="179"/>
      <c r="AC172" s="191"/>
      <c r="AD172" s="191"/>
      <c r="AE172" s="191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191"/>
      <c r="AW172" s="191"/>
      <c r="AX172" s="191"/>
      <c r="AY172" s="191"/>
      <c r="AZ172" s="191"/>
      <c r="BA172" s="191"/>
    </row>
    <row r="173" spans="2:53" ht="13.5" customHeight="1" x14ac:dyDescent="0.4"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79"/>
      <c r="AB173" s="179"/>
      <c r="AC173" s="191"/>
      <c r="AD173" s="191"/>
      <c r="AE173" s="191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  <c r="AW173" s="191"/>
      <c r="AX173" s="191"/>
      <c r="AY173" s="191"/>
      <c r="AZ173" s="191"/>
      <c r="BA173" s="191"/>
    </row>
    <row r="174" spans="2:53" ht="9.9499999999999993" customHeight="1" x14ac:dyDescent="0.4"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79"/>
      <c r="AB174" s="17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89"/>
      <c r="AT174" s="189"/>
      <c r="AU174" s="189"/>
      <c r="AV174" s="189"/>
      <c r="AW174" s="189"/>
      <c r="AX174" s="189"/>
      <c r="AY174" s="189"/>
      <c r="AZ174" s="189"/>
      <c r="BA174" s="189"/>
    </row>
    <row r="175" spans="2:53" ht="9.9499999999999993" customHeight="1" x14ac:dyDescent="0.4"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  <c r="AW175" s="191"/>
      <c r="AX175" s="191"/>
      <c r="AY175" s="179"/>
      <c r="AZ175" s="179"/>
      <c r="BA175" s="179"/>
    </row>
    <row r="176" spans="2:53" ht="14.25" customHeight="1" x14ac:dyDescent="0.4">
      <c r="B176" s="204"/>
      <c r="C176" s="204"/>
      <c r="D176" s="204"/>
      <c r="E176" s="204"/>
      <c r="F176" s="204"/>
      <c r="G176" s="204"/>
      <c r="H176" s="204"/>
      <c r="I176" s="204"/>
      <c r="J176" s="204"/>
      <c r="K176" s="198"/>
      <c r="L176" s="198"/>
      <c r="M176" s="198"/>
      <c r="N176" s="198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79"/>
      <c r="AB176" s="179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198"/>
      <c r="AM176" s="198"/>
      <c r="AN176" s="198"/>
      <c r="AO176" s="198"/>
      <c r="AP176" s="196"/>
      <c r="AQ176" s="196"/>
      <c r="AR176" s="196"/>
      <c r="AS176" s="196"/>
      <c r="AT176" s="196"/>
      <c r="AU176" s="196"/>
      <c r="AV176" s="196"/>
      <c r="AW176" s="196"/>
      <c r="AX176" s="196"/>
      <c r="AY176" s="196"/>
      <c r="AZ176" s="196"/>
      <c r="BA176" s="196"/>
    </row>
    <row r="177" spans="2:53" ht="13.5" customHeight="1" x14ac:dyDescent="0.4">
      <c r="B177" s="198"/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79"/>
      <c r="AB177" s="179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6"/>
      <c r="AQ177" s="196"/>
      <c r="AR177" s="196"/>
      <c r="AS177" s="196"/>
      <c r="AT177" s="196"/>
      <c r="AU177" s="196"/>
      <c r="AV177" s="196"/>
      <c r="AW177" s="196"/>
      <c r="AX177" s="196"/>
      <c r="AY177" s="196"/>
      <c r="AZ177" s="196"/>
      <c r="BA177" s="196"/>
    </row>
    <row r="178" spans="2:53" ht="13.5" customHeight="1" x14ac:dyDescent="0.4">
      <c r="B178" s="196"/>
      <c r="C178" s="196"/>
      <c r="D178" s="196"/>
      <c r="E178" s="196"/>
      <c r="F178" s="198"/>
      <c r="G178" s="198"/>
      <c r="H178" s="198"/>
      <c r="I178" s="198"/>
      <c r="J178" s="198"/>
      <c r="K178" s="200"/>
      <c r="L178" s="196"/>
      <c r="M178" s="196"/>
      <c r="N178" s="196"/>
      <c r="O178" s="196"/>
      <c r="P178" s="196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179"/>
      <c r="AB178" s="179"/>
      <c r="AC178" s="196"/>
      <c r="AD178" s="196"/>
      <c r="AE178" s="196"/>
      <c r="AF178" s="196"/>
      <c r="AG178" s="198"/>
      <c r="AH178" s="198"/>
      <c r="AI178" s="198"/>
      <c r="AJ178" s="198"/>
      <c r="AK178" s="198"/>
      <c r="AL178" s="200"/>
      <c r="AM178" s="196"/>
      <c r="AN178" s="196"/>
      <c r="AO178" s="196"/>
      <c r="AP178" s="196"/>
      <c r="AQ178" s="196"/>
      <c r="AR178" s="203"/>
      <c r="AS178" s="203"/>
      <c r="AT178" s="203"/>
      <c r="AU178" s="203"/>
      <c r="AV178" s="203"/>
      <c r="AW178" s="203"/>
      <c r="AX178" s="203"/>
      <c r="AY178" s="203"/>
      <c r="AZ178" s="203"/>
      <c r="BA178" s="203"/>
    </row>
    <row r="179" spans="2:53" ht="13.5" customHeight="1" x14ac:dyDescent="0.4">
      <c r="B179" s="198"/>
      <c r="C179" s="198"/>
      <c r="D179" s="198"/>
      <c r="E179" s="198"/>
      <c r="F179" s="201"/>
      <c r="G179" s="201"/>
      <c r="H179" s="201"/>
      <c r="I179" s="201"/>
      <c r="J179" s="201"/>
      <c r="K179" s="201"/>
      <c r="L179" s="201"/>
      <c r="M179" s="202"/>
      <c r="N179" s="198"/>
      <c r="O179" s="198"/>
      <c r="P179" s="201"/>
      <c r="Q179" s="201"/>
      <c r="R179" s="201"/>
      <c r="S179" s="201"/>
      <c r="T179" s="201"/>
      <c r="U179" s="201"/>
      <c r="V179" s="201"/>
      <c r="W179" s="198"/>
      <c r="X179" s="198"/>
      <c r="Y179" s="198"/>
      <c r="Z179" s="198"/>
      <c r="AA179" s="179"/>
      <c r="AB179" s="179"/>
      <c r="AC179" s="198"/>
      <c r="AD179" s="198"/>
      <c r="AE179" s="198"/>
      <c r="AF179" s="198"/>
      <c r="AG179" s="201"/>
      <c r="AH179" s="201"/>
      <c r="AI179" s="201"/>
      <c r="AJ179" s="201"/>
      <c r="AK179" s="201"/>
      <c r="AL179" s="201"/>
      <c r="AM179" s="201"/>
      <c r="AN179" s="202"/>
      <c r="AO179" s="198"/>
      <c r="AP179" s="198"/>
      <c r="AQ179" s="201"/>
      <c r="AR179" s="201"/>
      <c r="AS179" s="201"/>
      <c r="AT179" s="201"/>
      <c r="AU179" s="201"/>
      <c r="AV179" s="201"/>
      <c r="AW179" s="201"/>
      <c r="AX179" s="198"/>
      <c r="AY179" s="198"/>
      <c r="AZ179" s="198"/>
      <c r="BA179" s="198"/>
    </row>
    <row r="180" spans="2:53" ht="13.5" customHeight="1" x14ac:dyDescent="0.4">
      <c r="B180" s="200"/>
      <c r="C180" s="200"/>
      <c r="D180" s="200"/>
      <c r="E180" s="200"/>
      <c r="F180" s="201"/>
      <c r="G180" s="201"/>
      <c r="H180" s="201"/>
      <c r="I180" s="201"/>
      <c r="J180" s="201"/>
      <c r="K180" s="201"/>
      <c r="L180" s="201"/>
      <c r="M180" s="198"/>
      <c r="N180" s="198"/>
      <c r="O180" s="198"/>
      <c r="P180" s="201"/>
      <c r="Q180" s="201"/>
      <c r="R180" s="201"/>
      <c r="S180" s="201"/>
      <c r="T180" s="201"/>
      <c r="U180" s="201"/>
      <c r="V180" s="201"/>
      <c r="W180" s="200"/>
      <c r="X180" s="200"/>
      <c r="Y180" s="200"/>
      <c r="Z180" s="200"/>
      <c r="AA180" s="179"/>
      <c r="AB180" s="179"/>
      <c r="AC180" s="200"/>
      <c r="AD180" s="200"/>
      <c r="AE180" s="200"/>
      <c r="AF180" s="200"/>
      <c r="AG180" s="201"/>
      <c r="AH180" s="201"/>
      <c r="AI180" s="201"/>
      <c r="AJ180" s="201"/>
      <c r="AK180" s="201"/>
      <c r="AL180" s="201"/>
      <c r="AM180" s="201"/>
      <c r="AN180" s="198"/>
      <c r="AO180" s="198"/>
      <c r="AP180" s="198"/>
      <c r="AQ180" s="201"/>
      <c r="AR180" s="201"/>
      <c r="AS180" s="201"/>
      <c r="AT180" s="201"/>
      <c r="AU180" s="201"/>
      <c r="AV180" s="201"/>
      <c r="AW180" s="201"/>
      <c r="AX180" s="200"/>
      <c r="AY180" s="200"/>
      <c r="AZ180" s="200"/>
      <c r="BA180" s="200"/>
    </row>
    <row r="181" spans="2:53" ht="13.5" customHeight="1" x14ac:dyDescent="0.4">
      <c r="B181" s="191"/>
      <c r="C181" s="191"/>
      <c r="D181" s="191"/>
      <c r="E181" s="191"/>
      <c r="F181" s="198"/>
      <c r="G181" s="198"/>
      <c r="H181" s="198"/>
      <c r="I181" s="198"/>
      <c r="J181" s="198"/>
      <c r="K181" s="198"/>
      <c r="L181" s="197"/>
      <c r="M181" s="199"/>
      <c r="N181" s="199"/>
      <c r="O181" s="199"/>
      <c r="P181" s="179"/>
      <c r="Q181" s="198"/>
      <c r="R181" s="198"/>
      <c r="S181" s="198"/>
      <c r="T181" s="198"/>
      <c r="U181" s="198"/>
      <c r="V181" s="198"/>
      <c r="W181" s="191"/>
      <c r="X181" s="191"/>
      <c r="Y181" s="191"/>
      <c r="Z181" s="191"/>
      <c r="AA181" s="179"/>
      <c r="AB181" s="179"/>
      <c r="AC181" s="191"/>
      <c r="AD181" s="191"/>
      <c r="AE181" s="191"/>
      <c r="AF181" s="191"/>
      <c r="AG181" s="198"/>
      <c r="AH181" s="198"/>
      <c r="AI181" s="198"/>
      <c r="AJ181" s="198"/>
      <c r="AK181" s="198"/>
      <c r="AL181" s="198"/>
      <c r="AM181" s="197"/>
      <c r="AN181" s="199"/>
      <c r="AO181" s="199"/>
      <c r="AP181" s="199"/>
      <c r="AQ181" s="179"/>
      <c r="AR181" s="198"/>
      <c r="AS181" s="198"/>
      <c r="AT181" s="198"/>
      <c r="AU181" s="198"/>
      <c r="AV181" s="198"/>
      <c r="AW181" s="198"/>
      <c r="AX181" s="191"/>
      <c r="AY181" s="191"/>
      <c r="AZ181" s="191"/>
      <c r="BA181" s="191"/>
    </row>
    <row r="182" spans="2:53" ht="13.5" customHeight="1" x14ac:dyDescent="0.4"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91"/>
      <c r="AA182" s="179"/>
      <c r="AB182" s="179"/>
      <c r="AC182" s="191"/>
      <c r="AD182" s="191"/>
      <c r="AE182" s="191"/>
      <c r="AF182" s="191"/>
      <c r="AG182" s="191"/>
      <c r="AH182" s="191"/>
      <c r="AI182" s="191"/>
      <c r="AJ182" s="191"/>
      <c r="AK182" s="191"/>
      <c r="AL182" s="191"/>
      <c r="AM182" s="191"/>
      <c r="AN182" s="191"/>
      <c r="AO182" s="191"/>
      <c r="AP182" s="191"/>
      <c r="AQ182" s="191"/>
      <c r="AR182" s="191"/>
      <c r="AS182" s="191"/>
      <c r="AT182" s="191"/>
      <c r="AU182" s="191"/>
      <c r="AV182" s="191"/>
      <c r="AW182" s="191"/>
      <c r="AX182" s="191"/>
      <c r="AY182" s="191"/>
      <c r="AZ182" s="191"/>
      <c r="BA182" s="191"/>
    </row>
    <row r="183" spans="2:53" ht="13.5" customHeight="1" x14ac:dyDescent="0.4"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79"/>
      <c r="AB183" s="179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1"/>
      <c r="AQ183" s="191"/>
      <c r="AR183" s="191"/>
      <c r="AS183" s="191"/>
      <c r="AT183" s="191"/>
      <c r="AU183" s="191"/>
      <c r="AV183" s="191"/>
      <c r="AW183" s="191"/>
      <c r="AX183" s="191"/>
      <c r="AY183" s="191"/>
      <c r="AZ183" s="191"/>
      <c r="BA183" s="191"/>
    </row>
    <row r="184" spans="2:53" ht="13.5" customHeight="1" x14ac:dyDescent="0.4"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  <c r="AA184" s="179"/>
      <c r="AB184" s="179"/>
      <c r="AC184" s="191"/>
      <c r="AD184" s="191"/>
      <c r="AE184" s="191"/>
      <c r="AF184" s="191"/>
      <c r="AG184" s="191"/>
      <c r="AH184" s="191"/>
      <c r="AI184" s="191"/>
      <c r="AJ184" s="191"/>
      <c r="AK184" s="191"/>
      <c r="AL184" s="191"/>
      <c r="AM184" s="191"/>
      <c r="AN184" s="191"/>
      <c r="AO184" s="191"/>
      <c r="AP184" s="191"/>
      <c r="AQ184" s="191"/>
      <c r="AR184" s="191"/>
      <c r="AS184" s="191"/>
      <c r="AT184" s="191"/>
      <c r="AU184" s="191"/>
      <c r="AV184" s="191"/>
      <c r="AW184" s="191"/>
      <c r="AX184" s="191"/>
      <c r="AY184" s="191"/>
      <c r="AZ184" s="191"/>
      <c r="BA184" s="191"/>
    </row>
    <row r="185" spans="2:53" ht="13.5" customHeight="1" x14ac:dyDescent="0.4"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79"/>
      <c r="AB185" s="179"/>
      <c r="AC185" s="191"/>
      <c r="AD185" s="191"/>
      <c r="AE185" s="191"/>
      <c r="AF185" s="191"/>
      <c r="AG185" s="191"/>
      <c r="AH185" s="191"/>
      <c r="AI185" s="191"/>
      <c r="AJ185" s="191"/>
      <c r="AK185" s="191"/>
      <c r="AL185" s="191"/>
      <c r="AM185" s="191"/>
      <c r="AN185" s="191"/>
      <c r="AO185" s="191"/>
      <c r="AP185" s="191"/>
      <c r="AQ185" s="191"/>
      <c r="AR185" s="191"/>
      <c r="AS185" s="191"/>
      <c r="AT185" s="191"/>
      <c r="AU185" s="191"/>
      <c r="AV185" s="191"/>
      <c r="AW185" s="191"/>
      <c r="AX185" s="191"/>
      <c r="AY185" s="191"/>
      <c r="AZ185" s="191"/>
      <c r="BA185" s="191"/>
    </row>
    <row r="186" spans="2:53" ht="13.5" customHeight="1" x14ac:dyDescent="0.4"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79"/>
      <c r="AB186" s="179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1"/>
      <c r="AT186" s="191"/>
      <c r="AU186" s="191"/>
      <c r="AV186" s="191"/>
      <c r="AW186" s="191"/>
      <c r="AX186" s="191"/>
      <c r="AY186" s="191"/>
      <c r="AZ186" s="191"/>
      <c r="BA186" s="191"/>
    </row>
    <row r="187" spans="2:53" ht="13.5" customHeight="1" x14ac:dyDescent="0.4"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79"/>
      <c r="AB187" s="179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1"/>
      <c r="AT187" s="191"/>
      <c r="AU187" s="191"/>
      <c r="AV187" s="191"/>
      <c r="AW187" s="191"/>
      <c r="AX187" s="191"/>
      <c r="AY187" s="191"/>
      <c r="AZ187" s="191"/>
      <c r="BA187" s="191"/>
    </row>
    <row r="188" spans="2:53" ht="13.5" customHeight="1" x14ac:dyDescent="0.4"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79"/>
      <c r="AB188" s="179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1"/>
      <c r="AT188" s="191"/>
      <c r="AU188" s="191"/>
      <c r="AV188" s="191"/>
      <c r="AW188" s="191"/>
      <c r="AX188" s="191"/>
      <c r="AY188" s="191"/>
      <c r="AZ188" s="191"/>
      <c r="BA188" s="191"/>
    </row>
    <row r="189" spans="2:53" ht="13.5" customHeight="1" x14ac:dyDescent="0.4"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79"/>
      <c r="AB189" s="179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191"/>
      <c r="AT189" s="191"/>
      <c r="AU189" s="191"/>
      <c r="AV189" s="191"/>
      <c r="AW189" s="191"/>
      <c r="AX189" s="191"/>
      <c r="AY189" s="191"/>
      <c r="AZ189" s="191"/>
      <c r="BA189" s="191"/>
    </row>
    <row r="190" spans="2:53" ht="13.5" customHeight="1" x14ac:dyDescent="0.4"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179"/>
      <c r="AB190" s="179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191"/>
      <c r="AT190" s="191"/>
      <c r="AU190" s="191"/>
      <c r="AV190" s="191"/>
      <c r="AW190" s="191"/>
      <c r="AX190" s="191"/>
      <c r="AY190" s="191"/>
      <c r="AZ190" s="191"/>
      <c r="BA190" s="191"/>
    </row>
    <row r="191" spans="2:53" ht="13.5" customHeight="1" x14ac:dyDescent="0.4">
      <c r="B191" s="191"/>
      <c r="C191" s="191"/>
      <c r="D191" s="191"/>
      <c r="E191" s="191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79"/>
      <c r="AB191" s="179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1"/>
      <c r="AT191" s="191"/>
      <c r="AU191" s="191"/>
      <c r="AV191" s="191"/>
      <c r="AW191" s="191"/>
      <c r="AX191" s="191"/>
      <c r="AY191" s="191"/>
      <c r="AZ191" s="191"/>
      <c r="BA191" s="191"/>
    </row>
    <row r="192" spans="2:53" ht="13.5" customHeight="1" x14ac:dyDescent="0.4"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79"/>
      <c r="AB192" s="179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  <c r="AS192" s="191"/>
      <c r="AT192" s="191"/>
      <c r="AU192" s="191"/>
      <c r="AV192" s="191"/>
      <c r="AW192" s="191"/>
      <c r="AX192" s="191"/>
      <c r="AY192" s="191"/>
      <c r="AZ192" s="191"/>
      <c r="BA192" s="191"/>
    </row>
    <row r="193" spans="2:53" ht="13.5" customHeight="1" x14ac:dyDescent="0.4">
      <c r="B193" s="191"/>
      <c r="C193" s="191"/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  <c r="AA193" s="179"/>
      <c r="AB193" s="179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  <c r="AS193" s="191"/>
      <c r="AT193" s="191"/>
      <c r="AU193" s="191"/>
      <c r="AV193" s="191"/>
      <c r="AW193" s="191"/>
      <c r="AX193" s="191"/>
      <c r="AY193" s="191"/>
      <c r="AZ193" s="191"/>
      <c r="BA193" s="191"/>
    </row>
    <row r="194" spans="2:53" ht="9.9499999999999993" customHeight="1" x14ac:dyDescent="0.4"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79"/>
      <c r="AB194" s="17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89"/>
      <c r="AT194" s="189"/>
      <c r="AU194" s="189"/>
      <c r="AV194" s="189"/>
      <c r="AW194" s="189"/>
      <c r="AX194" s="189"/>
      <c r="AY194" s="189"/>
      <c r="AZ194" s="189"/>
      <c r="BA194" s="189"/>
    </row>
    <row r="195" spans="2:53" ht="9.9499999999999993" customHeight="1" x14ac:dyDescent="0.4"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179"/>
      <c r="AI195" s="179"/>
      <c r="AJ195" s="179"/>
      <c r="AK195" s="179"/>
      <c r="AL195" s="179"/>
      <c r="AM195" s="191"/>
      <c r="AN195" s="191"/>
      <c r="AO195" s="191"/>
      <c r="AP195" s="191"/>
      <c r="AQ195" s="191"/>
      <c r="AR195" s="191"/>
      <c r="AS195" s="191"/>
      <c r="AT195" s="191"/>
      <c r="AU195" s="191"/>
      <c r="AV195" s="191"/>
      <c r="AW195" s="191"/>
      <c r="AX195" s="191"/>
      <c r="AY195" s="179"/>
      <c r="AZ195" s="179"/>
      <c r="BA195" s="179"/>
    </row>
    <row r="196" spans="2:53" ht="14.25" customHeight="1" x14ac:dyDescent="0.4">
      <c r="B196" s="204"/>
      <c r="C196" s="204"/>
      <c r="D196" s="204"/>
      <c r="E196" s="204"/>
      <c r="F196" s="204"/>
      <c r="G196" s="204"/>
      <c r="H196" s="204"/>
      <c r="I196" s="204"/>
      <c r="J196" s="204"/>
      <c r="K196" s="198"/>
      <c r="L196" s="198"/>
      <c r="M196" s="198"/>
      <c r="N196" s="198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79"/>
      <c r="AB196" s="179"/>
      <c r="AC196" s="204"/>
      <c r="AD196" s="204"/>
      <c r="AE196" s="204"/>
      <c r="AF196" s="204"/>
      <c r="AG196" s="204"/>
      <c r="AH196" s="204"/>
      <c r="AI196" s="204"/>
      <c r="AJ196" s="204"/>
      <c r="AK196" s="204"/>
      <c r="AL196" s="198"/>
      <c r="AM196" s="198"/>
      <c r="AN196" s="198"/>
      <c r="AO196" s="198"/>
      <c r="AP196" s="196"/>
      <c r="AQ196" s="196"/>
      <c r="AR196" s="196"/>
      <c r="AS196" s="196"/>
      <c r="AT196" s="196"/>
      <c r="AU196" s="196"/>
      <c r="AV196" s="196"/>
      <c r="AW196" s="196"/>
      <c r="AX196" s="196"/>
      <c r="AY196" s="196"/>
      <c r="AZ196" s="196"/>
      <c r="BA196" s="196"/>
    </row>
    <row r="197" spans="2:53" ht="13.5" customHeight="1" x14ac:dyDescent="0.4">
      <c r="B197" s="198"/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79"/>
      <c r="AB197" s="179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  <c r="AO197" s="198"/>
      <c r="AP197" s="196"/>
      <c r="AQ197" s="196"/>
      <c r="AR197" s="196"/>
      <c r="AS197" s="196"/>
      <c r="AT197" s="196"/>
      <c r="AU197" s="196"/>
      <c r="AV197" s="196"/>
      <c r="AW197" s="196"/>
      <c r="AX197" s="196"/>
      <c r="AY197" s="196"/>
      <c r="AZ197" s="196"/>
      <c r="BA197" s="196"/>
    </row>
    <row r="198" spans="2:53" ht="13.5" customHeight="1" x14ac:dyDescent="0.4">
      <c r="B198" s="196"/>
      <c r="C198" s="196"/>
      <c r="D198" s="196"/>
      <c r="E198" s="196"/>
      <c r="F198" s="198"/>
      <c r="G198" s="198"/>
      <c r="H198" s="198"/>
      <c r="I198" s="198"/>
      <c r="J198" s="198"/>
      <c r="K198" s="200"/>
      <c r="L198" s="196"/>
      <c r="M198" s="196"/>
      <c r="N198" s="196"/>
      <c r="O198" s="196"/>
      <c r="P198" s="196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179"/>
      <c r="AB198" s="179"/>
      <c r="AC198" s="196"/>
      <c r="AD198" s="196"/>
      <c r="AE198" s="196"/>
      <c r="AF198" s="196"/>
      <c r="AG198" s="198"/>
      <c r="AH198" s="198"/>
      <c r="AI198" s="198"/>
      <c r="AJ198" s="198"/>
      <c r="AK198" s="198"/>
      <c r="AL198" s="200"/>
      <c r="AM198" s="196"/>
      <c r="AN198" s="196"/>
      <c r="AO198" s="196"/>
      <c r="AP198" s="196"/>
      <c r="AQ198" s="196"/>
      <c r="AR198" s="203"/>
      <c r="AS198" s="203"/>
      <c r="AT198" s="203"/>
      <c r="AU198" s="203"/>
      <c r="AV198" s="203"/>
      <c r="AW198" s="203"/>
      <c r="AX198" s="203"/>
      <c r="AY198" s="203"/>
      <c r="AZ198" s="203"/>
      <c r="BA198" s="203"/>
    </row>
    <row r="199" spans="2:53" ht="13.5" customHeight="1" x14ac:dyDescent="0.4">
      <c r="B199" s="198"/>
      <c r="C199" s="198"/>
      <c r="D199" s="198"/>
      <c r="E199" s="198"/>
      <c r="F199" s="201"/>
      <c r="G199" s="201"/>
      <c r="H199" s="201"/>
      <c r="I199" s="201"/>
      <c r="J199" s="201"/>
      <c r="K199" s="201"/>
      <c r="L199" s="201"/>
      <c r="M199" s="202"/>
      <c r="N199" s="198"/>
      <c r="O199" s="198"/>
      <c r="P199" s="201"/>
      <c r="Q199" s="201"/>
      <c r="R199" s="201"/>
      <c r="S199" s="201"/>
      <c r="T199" s="201"/>
      <c r="U199" s="201"/>
      <c r="V199" s="201"/>
      <c r="W199" s="198"/>
      <c r="X199" s="198"/>
      <c r="Y199" s="198"/>
      <c r="Z199" s="198"/>
      <c r="AA199" s="179"/>
      <c r="AB199" s="179"/>
      <c r="AC199" s="198"/>
      <c r="AD199" s="198"/>
      <c r="AE199" s="198"/>
      <c r="AF199" s="198"/>
      <c r="AG199" s="201"/>
      <c r="AH199" s="201"/>
      <c r="AI199" s="201"/>
      <c r="AJ199" s="201"/>
      <c r="AK199" s="201"/>
      <c r="AL199" s="201"/>
      <c r="AM199" s="201"/>
      <c r="AN199" s="202"/>
      <c r="AO199" s="198"/>
      <c r="AP199" s="198"/>
      <c r="AQ199" s="201"/>
      <c r="AR199" s="201"/>
      <c r="AS199" s="201"/>
      <c r="AT199" s="201"/>
      <c r="AU199" s="201"/>
      <c r="AV199" s="201"/>
      <c r="AW199" s="201"/>
      <c r="AX199" s="198"/>
      <c r="AY199" s="198"/>
      <c r="AZ199" s="198"/>
      <c r="BA199" s="198"/>
    </row>
    <row r="200" spans="2:53" ht="13.5" customHeight="1" x14ac:dyDescent="0.4">
      <c r="B200" s="200"/>
      <c r="C200" s="200"/>
      <c r="D200" s="200"/>
      <c r="E200" s="200"/>
      <c r="F200" s="201"/>
      <c r="G200" s="201"/>
      <c r="H200" s="201"/>
      <c r="I200" s="201"/>
      <c r="J200" s="201"/>
      <c r="K200" s="201"/>
      <c r="L200" s="201"/>
      <c r="M200" s="198"/>
      <c r="N200" s="198"/>
      <c r="O200" s="198"/>
      <c r="P200" s="201"/>
      <c r="Q200" s="201"/>
      <c r="R200" s="201"/>
      <c r="S200" s="201"/>
      <c r="T200" s="201"/>
      <c r="U200" s="201"/>
      <c r="V200" s="201"/>
      <c r="W200" s="200"/>
      <c r="X200" s="200"/>
      <c r="Y200" s="200"/>
      <c r="Z200" s="200"/>
      <c r="AA200" s="179"/>
      <c r="AB200" s="179"/>
      <c r="AC200" s="200"/>
      <c r="AD200" s="200"/>
      <c r="AE200" s="200"/>
      <c r="AF200" s="200"/>
      <c r="AG200" s="201"/>
      <c r="AH200" s="201"/>
      <c r="AI200" s="201"/>
      <c r="AJ200" s="201"/>
      <c r="AK200" s="201"/>
      <c r="AL200" s="201"/>
      <c r="AM200" s="201"/>
      <c r="AN200" s="198"/>
      <c r="AO200" s="198"/>
      <c r="AP200" s="198"/>
      <c r="AQ200" s="201"/>
      <c r="AR200" s="201"/>
      <c r="AS200" s="201"/>
      <c r="AT200" s="201"/>
      <c r="AU200" s="201"/>
      <c r="AV200" s="201"/>
      <c r="AW200" s="201"/>
      <c r="AX200" s="200"/>
      <c r="AY200" s="200"/>
      <c r="AZ200" s="200"/>
      <c r="BA200" s="200"/>
    </row>
    <row r="201" spans="2:53" ht="13.5" customHeight="1" x14ac:dyDescent="0.4">
      <c r="B201" s="191"/>
      <c r="C201" s="191"/>
      <c r="D201" s="191"/>
      <c r="E201" s="191"/>
      <c r="F201" s="198"/>
      <c r="G201" s="198"/>
      <c r="H201" s="198"/>
      <c r="I201" s="198"/>
      <c r="J201" s="198"/>
      <c r="K201" s="198"/>
      <c r="L201" s="197"/>
      <c r="M201" s="199"/>
      <c r="N201" s="199"/>
      <c r="O201" s="199"/>
      <c r="P201" s="179"/>
      <c r="Q201" s="198"/>
      <c r="R201" s="198"/>
      <c r="S201" s="198"/>
      <c r="T201" s="198"/>
      <c r="U201" s="198"/>
      <c r="V201" s="198"/>
      <c r="W201" s="191"/>
      <c r="X201" s="191"/>
      <c r="Y201" s="191"/>
      <c r="Z201" s="191"/>
      <c r="AA201" s="179"/>
      <c r="AB201" s="179"/>
      <c r="AC201" s="191"/>
      <c r="AD201" s="191"/>
      <c r="AE201" s="191"/>
      <c r="AF201" s="191"/>
      <c r="AG201" s="198"/>
      <c r="AH201" s="198"/>
      <c r="AI201" s="198"/>
      <c r="AJ201" s="198"/>
      <c r="AK201" s="198"/>
      <c r="AL201" s="198"/>
      <c r="AM201" s="197"/>
      <c r="AN201" s="199"/>
      <c r="AO201" s="199"/>
      <c r="AP201" s="199"/>
      <c r="AQ201" s="179"/>
      <c r="AR201" s="198"/>
      <c r="AS201" s="198"/>
      <c r="AT201" s="198"/>
      <c r="AU201" s="198"/>
      <c r="AV201" s="198"/>
      <c r="AW201" s="198"/>
      <c r="AX201" s="191"/>
      <c r="AY201" s="191"/>
      <c r="AZ201" s="191"/>
      <c r="BA201" s="191"/>
    </row>
    <row r="202" spans="2:53" ht="13.5" customHeight="1" x14ac:dyDescent="0.4">
      <c r="B202" s="191"/>
      <c r="C202" s="191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79"/>
      <c r="AB202" s="179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191"/>
      <c r="AT202" s="191"/>
      <c r="AU202" s="191"/>
      <c r="AV202" s="191"/>
      <c r="AW202" s="191"/>
      <c r="AX202" s="191"/>
      <c r="AY202" s="191"/>
      <c r="AZ202" s="191"/>
      <c r="BA202" s="191"/>
    </row>
    <row r="203" spans="2:53" ht="13.5" customHeight="1" x14ac:dyDescent="0.4">
      <c r="B203" s="191"/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91"/>
      <c r="Z203" s="191"/>
      <c r="AA203" s="179"/>
      <c r="AB203" s="179"/>
      <c r="AC203" s="191"/>
      <c r="AD203" s="191"/>
      <c r="AE203" s="191"/>
      <c r="AF203" s="191"/>
      <c r="AG203" s="191"/>
      <c r="AH203" s="191"/>
      <c r="AI203" s="191"/>
      <c r="AJ203" s="191"/>
      <c r="AK203" s="191"/>
      <c r="AL203" s="191"/>
      <c r="AM203" s="191"/>
      <c r="AN203" s="191"/>
      <c r="AO203" s="191"/>
      <c r="AP203" s="191"/>
      <c r="AQ203" s="191"/>
      <c r="AR203" s="191"/>
      <c r="AS203" s="191"/>
      <c r="AT203" s="191"/>
      <c r="AU203" s="191"/>
      <c r="AV203" s="191"/>
      <c r="AW203" s="191"/>
      <c r="AX203" s="191"/>
      <c r="AY203" s="191"/>
      <c r="AZ203" s="191"/>
      <c r="BA203" s="191"/>
    </row>
    <row r="204" spans="2:53" ht="13.5" customHeight="1" x14ac:dyDescent="0.4"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1"/>
      <c r="Z204" s="191"/>
      <c r="AA204" s="179"/>
      <c r="AB204" s="179"/>
      <c r="AC204" s="191"/>
      <c r="AD204" s="191"/>
      <c r="AE204" s="191"/>
      <c r="AF204" s="191"/>
      <c r="AG204" s="191"/>
      <c r="AH204" s="191"/>
      <c r="AI204" s="191"/>
      <c r="AJ204" s="191"/>
      <c r="AK204" s="191"/>
      <c r="AL204" s="191"/>
      <c r="AM204" s="191"/>
      <c r="AN204" s="191"/>
      <c r="AO204" s="191"/>
      <c r="AP204" s="191"/>
      <c r="AQ204" s="191"/>
      <c r="AR204" s="191"/>
      <c r="AS204" s="191"/>
      <c r="AT204" s="191"/>
      <c r="AU204" s="191"/>
      <c r="AV204" s="191"/>
      <c r="AW204" s="191"/>
      <c r="AX204" s="191"/>
      <c r="AY204" s="191"/>
      <c r="AZ204" s="191"/>
      <c r="BA204" s="191"/>
    </row>
    <row r="205" spans="2:53" ht="13.5" customHeight="1" x14ac:dyDescent="0.4"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91"/>
      <c r="Y205" s="191"/>
      <c r="Z205" s="191"/>
      <c r="AA205" s="179"/>
      <c r="AB205" s="179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191"/>
      <c r="AW205" s="191"/>
      <c r="AX205" s="191"/>
      <c r="AY205" s="191"/>
      <c r="AZ205" s="191"/>
      <c r="BA205" s="191"/>
    </row>
    <row r="206" spans="2:53" ht="13.5" customHeight="1" x14ac:dyDescent="0.4">
      <c r="B206" s="191"/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1"/>
      <c r="W206" s="191"/>
      <c r="X206" s="191"/>
      <c r="Y206" s="191"/>
      <c r="Z206" s="191"/>
      <c r="AA206" s="179"/>
      <c r="AB206" s="179"/>
      <c r="AC206" s="191"/>
      <c r="AD206" s="191"/>
      <c r="AE206" s="191"/>
      <c r="AF206" s="191"/>
      <c r="AG206" s="191"/>
      <c r="AH206" s="191"/>
      <c r="AI206" s="191"/>
      <c r="AJ206" s="191"/>
      <c r="AK206" s="191"/>
      <c r="AL206" s="191"/>
      <c r="AM206" s="191"/>
      <c r="AN206" s="191"/>
      <c r="AO206" s="191"/>
      <c r="AP206" s="191"/>
      <c r="AQ206" s="191"/>
      <c r="AR206" s="191"/>
      <c r="AS206" s="191"/>
      <c r="AT206" s="191"/>
      <c r="AU206" s="191"/>
      <c r="AV206" s="191"/>
      <c r="AW206" s="191"/>
      <c r="AX206" s="191"/>
      <c r="AY206" s="191"/>
      <c r="AZ206" s="191"/>
      <c r="BA206" s="191"/>
    </row>
    <row r="207" spans="2:53" ht="13.5" customHeight="1" x14ac:dyDescent="0.4"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79"/>
      <c r="AB207" s="179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1"/>
      <c r="AP207" s="191"/>
      <c r="AQ207" s="191"/>
      <c r="AR207" s="191"/>
      <c r="AS207" s="191"/>
      <c r="AT207" s="191"/>
      <c r="AU207" s="191"/>
      <c r="AV207" s="191"/>
      <c r="AW207" s="191"/>
      <c r="AX207" s="191"/>
      <c r="AY207" s="191"/>
      <c r="AZ207" s="191"/>
      <c r="BA207" s="191"/>
    </row>
    <row r="208" spans="2:53" ht="13.5" customHeight="1" x14ac:dyDescent="0.4"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/>
      <c r="AA208" s="179"/>
      <c r="AB208" s="179"/>
      <c r="AC208" s="191"/>
      <c r="AD208" s="191"/>
      <c r="AE208" s="191"/>
      <c r="AF208" s="191"/>
      <c r="AG208" s="191"/>
      <c r="AH208" s="191"/>
      <c r="AI208" s="191"/>
      <c r="AJ208" s="191"/>
      <c r="AK208" s="191"/>
      <c r="AL208" s="191"/>
      <c r="AM208" s="191"/>
      <c r="AN208" s="191"/>
      <c r="AO208" s="191"/>
      <c r="AP208" s="191"/>
      <c r="AQ208" s="191"/>
      <c r="AR208" s="191"/>
      <c r="AS208" s="191"/>
      <c r="AT208" s="191"/>
      <c r="AU208" s="191"/>
      <c r="AV208" s="191"/>
      <c r="AW208" s="191"/>
      <c r="AX208" s="191"/>
      <c r="AY208" s="191"/>
      <c r="AZ208" s="191"/>
      <c r="BA208" s="191"/>
    </row>
    <row r="209" spans="2:53" ht="13.5" customHeight="1" x14ac:dyDescent="0.4"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  <c r="AA209" s="179"/>
      <c r="AB209" s="179"/>
      <c r="AC209" s="191"/>
      <c r="AD209" s="191"/>
      <c r="AE209" s="191"/>
      <c r="AF209" s="191"/>
      <c r="AG209" s="191"/>
      <c r="AH209" s="191"/>
      <c r="AI209" s="191"/>
      <c r="AJ209" s="191"/>
      <c r="AK209" s="191"/>
      <c r="AL209" s="191"/>
      <c r="AM209" s="191"/>
      <c r="AN209" s="191"/>
      <c r="AO209" s="191"/>
      <c r="AP209" s="191"/>
      <c r="AQ209" s="191"/>
      <c r="AR209" s="191"/>
      <c r="AS209" s="191"/>
      <c r="AT209" s="191"/>
      <c r="AU209" s="191"/>
      <c r="AV209" s="191"/>
      <c r="AW209" s="191"/>
      <c r="AX209" s="191"/>
      <c r="AY209" s="191"/>
      <c r="AZ209" s="191"/>
      <c r="BA209" s="191"/>
    </row>
    <row r="210" spans="2:53" ht="13.5" customHeight="1" x14ac:dyDescent="0.4"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79"/>
      <c r="AB210" s="179"/>
      <c r="AC210" s="191"/>
      <c r="AD210" s="191"/>
      <c r="AE210" s="191"/>
      <c r="AF210" s="191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1"/>
      <c r="AS210" s="191"/>
      <c r="AT210" s="191"/>
      <c r="AU210" s="191"/>
      <c r="AV210" s="191"/>
      <c r="AW210" s="191"/>
      <c r="AX210" s="191"/>
      <c r="AY210" s="191"/>
      <c r="AZ210" s="191"/>
      <c r="BA210" s="191"/>
    </row>
    <row r="211" spans="2:53" ht="13.5" customHeight="1" x14ac:dyDescent="0.4"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91"/>
      <c r="Z211" s="191"/>
      <c r="AA211" s="179"/>
      <c r="AB211" s="179"/>
      <c r="AC211" s="191"/>
      <c r="AD211" s="191"/>
      <c r="AE211" s="191"/>
      <c r="AF211" s="191"/>
      <c r="AG211" s="191"/>
      <c r="AH211" s="191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1"/>
      <c r="AS211" s="191"/>
      <c r="AT211" s="191"/>
      <c r="AU211" s="191"/>
      <c r="AV211" s="191"/>
      <c r="AW211" s="191"/>
      <c r="AX211" s="191"/>
      <c r="AY211" s="191"/>
      <c r="AZ211" s="191"/>
      <c r="BA211" s="191"/>
    </row>
    <row r="212" spans="2:53" ht="13.5" customHeight="1" x14ac:dyDescent="0.4"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1"/>
      <c r="Y212" s="191"/>
      <c r="Z212" s="191"/>
      <c r="AA212" s="179"/>
      <c r="AB212" s="179"/>
      <c r="AC212" s="191"/>
      <c r="AD212" s="191"/>
      <c r="AE212" s="191"/>
      <c r="AF212" s="191"/>
      <c r="AG212" s="191"/>
      <c r="AH212" s="191"/>
      <c r="AI212" s="191"/>
      <c r="AJ212" s="191"/>
      <c r="AK212" s="191"/>
      <c r="AL212" s="191"/>
      <c r="AM212" s="191"/>
      <c r="AN212" s="191"/>
      <c r="AO212" s="191"/>
      <c r="AP212" s="191"/>
      <c r="AQ212" s="191"/>
      <c r="AR212" s="191"/>
      <c r="AS212" s="191"/>
      <c r="AT212" s="191"/>
      <c r="AU212" s="191"/>
      <c r="AV212" s="191"/>
      <c r="AW212" s="191"/>
      <c r="AX212" s="191"/>
      <c r="AY212" s="191"/>
      <c r="AZ212" s="191"/>
      <c r="BA212" s="191"/>
    </row>
    <row r="213" spans="2:53" ht="13.5" customHeight="1" x14ac:dyDescent="0.4"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  <c r="AA213" s="179"/>
      <c r="AB213" s="179"/>
      <c r="AC213" s="191"/>
      <c r="AD213" s="191"/>
      <c r="AE213" s="191"/>
      <c r="AF213" s="191"/>
      <c r="AG213" s="191"/>
      <c r="AH213" s="191"/>
      <c r="AI213" s="191"/>
      <c r="AJ213" s="191"/>
      <c r="AK213" s="191"/>
      <c r="AL213" s="191"/>
      <c r="AM213" s="191"/>
      <c r="AN213" s="191"/>
      <c r="AO213" s="191"/>
      <c r="AP213" s="191"/>
      <c r="AQ213" s="191"/>
      <c r="AR213" s="191"/>
      <c r="AS213" s="191"/>
      <c r="AT213" s="191"/>
      <c r="AU213" s="191"/>
      <c r="AV213" s="191"/>
      <c r="AW213" s="191"/>
      <c r="AX213" s="191"/>
      <c r="AY213" s="191"/>
      <c r="AZ213" s="191"/>
      <c r="BA213" s="191"/>
    </row>
    <row r="214" spans="2:53" ht="9.9499999999999993" customHeight="1" x14ac:dyDescent="0.4"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79"/>
      <c r="AV214" s="179"/>
      <c r="AW214" s="179"/>
      <c r="AX214" s="179"/>
      <c r="AY214" s="179"/>
      <c r="AZ214" s="179"/>
      <c r="BA214" s="179"/>
    </row>
    <row r="215" spans="2:53" ht="13.5" customHeight="1" x14ac:dyDescent="0.4"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79"/>
      <c r="AB215" s="179"/>
      <c r="AC215" s="189"/>
      <c r="AD215" s="189"/>
      <c r="AE215" s="189"/>
      <c r="AF215" s="189"/>
      <c r="AG215" s="189"/>
      <c r="AH215" s="189"/>
      <c r="AI215" s="189"/>
      <c r="AJ215" s="189"/>
      <c r="AK215" s="189"/>
      <c r="AL215" s="189"/>
      <c r="AM215" s="189"/>
      <c r="AN215" s="189"/>
      <c r="AO215" s="189"/>
      <c r="AP215" s="189"/>
      <c r="AQ215" s="189"/>
      <c r="AR215" s="189"/>
      <c r="AS215" s="189"/>
      <c r="AT215" s="189"/>
      <c r="AU215" s="189"/>
      <c r="AV215" s="189"/>
      <c r="AW215" s="189"/>
      <c r="AX215" s="189"/>
      <c r="AY215" s="189"/>
      <c r="AZ215" s="189"/>
      <c r="BA215" s="189"/>
    </row>
    <row r="216" spans="2:53" ht="13.5" customHeight="1" x14ac:dyDescent="0.4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</row>
    <row r="217" spans="2:53" ht="13.5" customHeight="1" x14ac:dyDescent="0.4"/>
    <row r="218" spans="2:53" ht="13.5" customHeight="1" x14ac:dyDescent="0.4"/>
    <row r="219" spans="2:53" ht="13.5" customHeight="1" x14ac:dyDescent="0.4"/>
    <row r="220" spans="2:53" ht="13.5" customHeight="1" x14ac:dyDescent="0.4"/>
    <row r="221" spans="2:53" ht="13.5" customHeight="1" x14ac:dyDescent="0.4"/>
    <row r="222" spans="2:53" ht="13.5" customHeight="1" x14ac:dyDescent="0.4"/>
    <row r="223" spans="2:53" ht="13.5" customHeight="1" x14ac:dyDescent="0.4"/>
    <row r="224" spans="2:53" ht="13.5" customHeight="1" x14ac:dyDescent="0.4"/>
    <row r="225" spans="2:53" ht="13.5" customHeight="1" x14ac:dyDescent="0.4"/>
    <row r="226" spans="2:53" ht="13.5" customHeight="1" x14ac:dyDescent="0.4"/>
    <row r="227" spans="2:53" ht="13.5" customHeight="1" x14ac:dyDescent="0.4"/>
    <row r="228" spans="2:53" ht="13.5" customHeight="1" x14ac:dyDescent="0.4"/>
    <row r="229" spans="2:53" ht="13.5" customHeight="1" x14ac:dyDescent="0.4"/>
    <row r="230" spans="2:53" ht="13.5" customHeight="1" x14ac:dyDescent="0.4"/>
    <row r="231" spans="2:53" x14ac:dyDescent="0.4">
      <c r="B231" s="204"/>
      <c r="C231" s="204"/>
      <c r="D231" s="204"/>
      <c r="E231" s="204"/>
      <c r="F231" s="204"/>
      <c r="G231" s="204"/>
      <c r="H231" s="204"/>
      <c r="I231" s="204"/>
      <c r="J231" s="204"/>
      <c r="K231" s="198"/>
      <c r="L231" s="198"/>
      <c r="M231" s="198"/>
      <c r="N231" s="198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  <c r="AA231" s="179"/>
      <c r="AB231" s="179"/>
      <c r="AC231" s="204"/>
      <c r="AD231" s="204"/>
      <c r="AE231" s="204"/>
      <c r="AF231" s="204"/>
      <c r="AG231" s="204"/>
      <c r="AH231" s="204"/>
      <c r="AI231" s="204"/>
      <c r="AJ231" s="204"/>
      <c r="AK231" s="204"/>
      <c r="AL231" s="198"/>
      <c r="AM231" s="198"/>
      <c r="AN231" s="198"/>
      <c r="AO231" s="198"/>
      <c r="AP231" s="196"/>
      <c r="AQ231" s="196"/>
      <c r="AR231" s="196"/>
      <c r="AS231" s="196"/>
      <c r="AT231" s="196"/>
      <c r="AU231" s="196"/>
      <c r="AV231" s="196"/>
      <c r="AW231" s="196"/>
      <c r="AX231" s="196"/>
      <c r="AY231" s="196"/>
      <c r="AZ231" s="196"/>
      <c r="BA231" s="196"/>
    </row>
    <row r="232" spans="2:53" ht="13.5" customHeight="1" x14ac:dyDescent="0.4">
      <c r="B232" s="198"/>
      <c r="C232" s="198"/>
      <c r="D232" s="198"/>
      <c r="E232" s="198"/>
      <c r="F232" s="198"/>
      <c r="G232" s="198"/>
      <c r="H232" s="198"/>
      <c r="I232" s="198"/>
      <c r="J232" s="198"/>
      <c r="K232" s="198"/>
      <c r="L232" s="198"/>
      <c r="M232" s="198"/>
      <c r="N232" s="198"/>
      <c r="O232" s="196"/>
      <c r="P232" s="196"/>
      <c r="Q232" s="196"/>
      <c r="R232" s="196"/>
      <c r="S232" s="196"/>
      <c r="T232" s="196"/>
      <c r="U232" s="196"/>
      <c r="V232" s="42"/>
      <c r="W232" s="196"/>
      <c r="X232" s="196"/>
      <c r="Y232" s="196"/>
      <c r="Z232" s="196"/>
      <c r="AA232" s="179"/>
      <c r="AB232" s="179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6"/>
      <c r="AQ232" s="196"/>
      <c r="AR232" s="196"/>
      <c r="AS232" s="196"/>
      <c r="AT232" s="196"/>
      <c r="AU232" s="196"/>
      <c r="AV232" s="196"/>
      <c r="AW232" s="196"/>
      <c r="AX232" s="196"/>
      <c r="AY232" s="196"/>
      <c r="AZ232" s="196"/>
      <c r="BA232" s="196"/>
    </row>
    <row r="233" spans="2:53" ht="13.5" customHeight="1" x14ac:dyDescent="0.4">
      <c r="B233" s="196"/>
      <c r="C233" s="196"/>
      <c r="D233" s="196"/>
      <c r="E233" s="196"/>
      <c r="F233" s="198"/>
      <c r="G233" s="198"/>
      <c r="H233" s="198"/>
      <c r="I233" s="198"/>
      <c r="J233" s="198"/>
      <c r="K233" s="200"/>
      <c r="L233" s="196"/>
      <c r="M233" s="196"/>
      <c r="N233" s="196"/>
      <c r="O233" s="196"/>
      <c r="P233" s="196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179"/>
      <c r="AB233" s="179"/>
      <c r="AC233" s="196"/>
      <c r="AD233" s="196"/>
      <c r="AE233" s="196"/>
      <c r="AF233" s="196"/>
      <c r="AG233" s="198"/>
      <c r="AH233" s="198"/>
      <c r="AI233" s="198"/>
      <c r="AJ233" s="198"/>
      <c r="AK233" s="198"/>
      <c r="AL233" s="200"/>
      <c r="AM233" s="196"/>
      <c r="AN233" s="196"/>
      <c r="AO233" s="196"/>
      <c r="AP233" s="196"/>
      <c r="AQ233" s="196"/>
      <c r="AR233" s="203"/>
      <c r="AS233" s="203"/>
      <c r="AT233" s="203"/>
      <c r="AU233" s="203"/>
      <c r="AV233" s="203"/>
      <c r="AW233" s="203"/>
      <c r="AX233" s="203"/>
      <c r="AY233" s="203"/>
      <c r="AZ233" s="203"/>
      <c r="BA233" s="203"/>
    </row>
    <row r="234" spans="2:53" ht="13.5" customHeight="1" x14ac:dyDescent="0.4">
      <c r="B234" s="198"/>
      <c r="C234" s="198"/>
      <c r="D234" s="198"/>
      <c r="E234" s="198"/>
      <c r="F234" s="201"/>
      <c r="G234" s="201"/>
      <c r="H234" s="201"/>
      <c r="I234" s="201"/>
      <c r="J234" s="201"/>
      <c r="K234" s="201"/>
      <c r="L234" s="201"/>
      <c r="M234" s="202"/>
      <c r="N234" s="198"/>
      <c r="O234" s="198"/>
      <c r="P234" s="201"/>
      <c r="Q234" s="201"/>
      <c r="R234" s="201"/>
      <c r="S234" s="201"/>
      <c r="T234" s="201"/>
      <c r="U234" s="201"/>
      <c r="V234" s="201"/>
      <c r="W234" s="198"/>
      <c r="X234" s="198"/>
      <c r="Y234" s="198"/>
      <c r="Z234" s="198"/>
      <c r="AA234" s="179"/>
      <c r="AB234" s="179"/>
      <c r="AC234" s="198"/>
      <c r="AD234" s="198"/>
      <c r="AE234" s="198"/>
      <c r="AF234" s="198"/>
      <c r="AG234" s="201"/>
      <c r="AH234" s="201"/>
      <c r="AI234" s="201"/>
      <c r="AJ234" s="201"/>
      <c r="AK234" s="201"/>
      <c r="AL234" s="201"/>
      <c r="AM234" s="201"/>
      <c r="AN234" s="202"/>
      <c r="AO234" s="198"/>
      <c r="AP234" s="198"/>
      <c r="AQ234" s="201"/>
      <c r="AR234" s="201"/>
      <c r="AS234" s="201"/>
      <c r="AT234" s="201"/>
      <c r="AU234" s="201"/>
      <c r="AV234" s="201"/>
      <c r="AW234" s="201"/>
      <c r="AX234" s="198"/>
      <c r="AY234" s="198"/>
      <c r="AZ234" s="198"/>
      <c r="BA234" s="198"/>
    </row>
    <row r="235" spans="2:53" ht="13.5" customHeight="1" x14ac:dyDescent="0.4">
      <c r="B235" s="200"/>
      <c r="C235" s="200"/>
      <c r="D235" s="200"/>
      <c r="E235" s="200"/>
      <c r="F235" s="201"/>
      <c r="G235" s="201"/>
      <c r="H235" s="201"/>
      <c r="I235" s="201"/>
      <c r="J235" s="201"/>
      <c r="K235" s="201"/>
      <c r="L235" s="201"/>
      <c r="M235" s="198"/>
      <c r="N235" s="198"/>
      <c r="O235" s="198"/>
      <c r="P235" s="201"/>
      <c r="Q235" s="201"/>
      <c r="R235" s="201"/>
      <c r="S235" s="201"/>
      <c r="T235" s="201"/>
      <c r="U235" s="201"/>
      <c r="V235" s="201"/>
      <c r="W235" s="200"/>
      <c r="X235" s="200"/>
      <c r="Y235" s="200"/>
      <c r="Z235" s="200"/>
      <c r="AA235" s="179"/>
      <c r="AB235" s="179"/>
      <c r="AC235" s="200"/>
      <c r="AD235" s="200"/>
      <c r="AE235" s="200"/>
      <c r="AF235" s="200"/>
      <c r="AG235" s="201"/>
      <c r="AH235" s="201"/>
      <c r="AI235" s="201"/>
      <c r="AJ235" s="201"/>
      <c r="AK235" s="201"/>
      <c r="AL235" s="201"/>
      <c r="AM235" s="201"/>
      <c r="AN235" s="198"/>
      <c r="AO235" s="198"/>
      <c r="AP235" s="198"/>
      <c r="AQ235" s="201"/>
      <c r="AR235" s="201"/>
      <c r="AS235" s="201"/>
      <c r="AT235" s="201"/>
      <c r="AU235" s="201"/>
      <c r="AV235" s="201"/>
      <c r="AW235" s="201"/>
      <c r="AX235" s="200"/>
      <c r="AY235" s="200"/>
      <c r="AZ235" s="200"/>
      <c r="BA235" s="200"/>
    </row>
    <row r="236" spans="2:53" ht="13.5" customHeight="1" x14ac:dyDescent="0.4">
      <c r="B236" s="191"/>
      <c r="C236" s="191"/>
      <c r="D236" s="191"/>
      <c r="E236" s="191"/>
      <c r="F236" s="198"/>
      <c r="G236" s="198"/>
      <c r="H236" s="198"/>
      <c r="I236" s="198"/>
      <c r="J236" s="198"/>
      <c r="K236" s="198"/>
      <c r="L236" s="197"/>
      <c r="M236" s="199"/>
      <c r="N236" s="199"/>
      <c r="O236" s="199"/>
      <c r="P236" s="179"/>
      <c r="Q236" s="198"/>
      <c r="R236" s="198"/>
      <c r="S236" s="198"/>
      <c r="T236" s="198"/>
      <c r="U236" s="198"/>
      <c r="V236" s="198"/>
      <c r="W236" s="191"/>
      <c r="X236" s="191"/>
      <c r="Y236" s="191"/>
      <c r="Z236" s="191"/>
      <c r="AA236" s="179"/>
      <c r="AB236" s="179"/>
      <c r="AC236" s="191"/>
      <c r="AD236" s="191"/>
      <c r="AE236" s="191"/>
      <c r="AF236" s="191"/>
      <c r="AG236" s="198"/>
      <c r="AH236" s="198"/>
      <c r="AI236" s="198"/>
      <c r="AJ236" s="198"/>
      <c r="AK236" s="198"/>
      <c r="AL236" s="198"/>
      <c r="AM236" s="197"/>
      <c r="AN236" s="199"/>
      <c r="AO236" s="199"/>
      <c r="AP236" s="199"/>
      <c r="AQ236" s="179"/>
      <c r="AR236" s="198"/>
      <c r="AS236" s="198"/>
      <c r="AT236" s="198"/>
      <c r="AU236" s="198"/>
      <c r="AV236" s="198"/>
      <c r="AW236" s="198"/>
      <c r="AX236" s="191"/>
      <c r="AY236" s="191"/>
      <c r="AZ236" s="191"/>
      <c r="BA236" s="191"/>
    </row>
    <row r="237" spans="2:53" ht="13.5" customHeight="1" x14ac:dyDescent="0.4">
      <c r="B237" s="191"/>
      <c r="C237" s="191"/>
      <c r="D237" s="191"/>
      <c r="E237" s="191"/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191"/>
      <c r="V237" s="191"/>
      <c r="W237" s="191"/>
      <c r="X237" s="191"/>
      <c r="Y237" s="191"/>
      <c r="Z237" s="191"/>
      <c r="AA237" s="179"/>
      <c r="AB237" s="179"/>
      <c r="AC237" s="191"/>
      <c r="AD237" s="191"/>
      <c r="AE237" s="191"/>
      <c r="AF237" s="191"/>
      <c r="AG237" s="191"/>
      <c r="AH237" s="191"/>
      <c r="AI237" s="191"/>
      <c r="AJ237" s="191"/>
      <c r="AK237" s="191"/>
      <c r="AL237" s="191"/>
      <c r="AM237" s="191"/>
      <c r="AN237" s="191"/>
      <c r="AO237" s="191"/>
      <c r="AP237" s="191"/>
      <c r="AQ237" s="191"/>
      <c r="AR237" s="191"/>
      <c r="AS237" s="191"/>
      <c r="AT237" s="191"/>
      <c r="AU237" s="191"/>
      <c r="AV237" s="191"/>
      <c r="AW237" s="191"/>
      <c r="AX237" s="191"/>
      <c r="AY237" s="191"/>
      <c r="AZ237" s="191"/>
      <c r="BA237" s="191"/>
    </row>
    <row r="238" spans="2:53" ht="13.5" customHeight="1" x14ac:dyDescent="0.4">
      <c r="B238" s="191"/>
      <c r="C238" s="191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  <c r="AA238" s="179"/>
      <c r="AB238" s="179"/>
      <c r="AC238" s="191"/>
      <c r="AD238" s="191"/>
      <c r="AE238" s="191"/>
      <c r="AF238" s="191"/>
      <c r="AG238" s="191"/>
      <c r="AH238" s="191"/>
      <c r="AI238" s="191"/>
      <c r="AJ238" s="191"/>
      <c r="AK238" s="191"/>
      <c r="AL238" s="191"/>
      <c r="AM238" s="191"/>
      <c r="AN238" s="191"/>
      <c r="AO238" s="191"/>
      <c r="AP238" s="191"/>
      <c r="AQ238" s="191"/>
      <c r="AR238" s="191"/>
      <c r="AS238" s="191"/>
      <c r="AT238" s="191"/>
      <c r="AU238" s="191"/>
      <c r="AV238" s="191"/>
      <c r="AW238" s="191"/>
      <c r="AX238" s="191"/>
      <c r="AY238" s="191"/>
      <c r="AZ238" s="191"/>
      <c r="BA238" s="191"/>
    </row>
    <row r="239" spans="2:53" ht="13.5" customHeight="1" x14ac:dyDescent="0.4">
      <c r="B239" s="191"/>
      <c r="C239" s="191"/>
      <c r="D239" s="191"/>
      <c r="E239" s="191"/>
      <c r="F239" s="191"/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  <c r="AA239" s="179"/>
      <c r="AB239" s="179"/>
      <c r="AC239" s="191"/>
      <c r="AD239" s="191"/>
      <c r="AE239" s="191"/>
      <c r="AF239" s="191"/>
      <c r="AG239" s="191"/>
      <c r="AH239" s="191"/>
      <c r="AI239" s="191"/>
      <c r="AJ239" s="191"/>
      <c r="AK239" s="191"/>
      <c r="AL239" s="191"/>
      <c r="AM239" s="191"/>
      <c r="AN239" s="191"/>
      <c r="AO239" s="191"/>
      <c r="AP239" s="191"/>
      <c r="AQ239" s="191"/>
      <c r="AR239" s="191"/>
      <c r="AS239" s="191"/>
      <c r="AT239" s="191"/>
      <c r="AU239" s="191"/>
      <c r="AV239" s="191"/>
      <c r="AW239" s="191"/>
      <c r="AX239" s="191"/>
      <c r="AY239" s="191"/>
      <c r="AZ239" s="191"/>
      <c r="BA239" s="191"/>
    </row>
    <row r="240" spans="2:53" ht="13.5" customHeight="1" x14ac:dyDescent="0.4">
      <c r="B240" s="191"/>
      <c r="C240" s="191"/>
      <c r="D240" s="191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1"/>
      <c r="W240" s="191"/>
      <c r="X240" s="191"/>
      <c r="Y240" s="191"/>
      <c r="Z240" s="191"/>
      <c r="AA240" s="179"/>
      <c r="AB240" s="179"/>
      <c r="AC240" s="191"/>
      <c r="AD240" s="191"/>
      <c r="AE240" s="191"/>
      <c r="AF240" s="191"/>
      <c r="AG240" s="191"/>
      <c r="AH240" s="191"/>
      <c r="AI240" s="191"/>
      <c r="AJ240" s="191"/>
      <c r="AK240" s="191"/>
      <c r="AL240" s="191"/>
      <c r="AM240" s="191"/>
      <c r="AN240" s="191"/>
      <c r="AO240" s="191"/>
      <c r="AP240" s="191"/>
      <c r="AQ240" s="191"/>
      <c r="AR240" s="191"/>
      <c r="AS240" s="191"/>
      <c r="AT240" s="191"/>
      <c r="AU240" s="191"/>
      <c r="AV240" s="191"/>
      <c r="AW240" s="191"/>
      <c r="AX240" s="191"/>
      <c r="AY240" s="191"/>
      <c r="AZ240" s="191"/>
      <c r="BA240" s="191"/>
    </row>
    <row r="241" spans="2:53" ht="13.5" customHeight="1" x14ac:dyDescent="0.4">
      <c r="B241" s="191"/>
      <c r="C241" s="191"/>
      <c r="D241" s="191"/>
      <c r="E241" s="191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91"/>
      <c r="W241" s="191"/>
      <c r="X241" s="191"/>
      <c r="Y241" s="191"/>
      <c r="Z241" s="191"/>
      <c r="AA241" s="179"/>
      <c r="AB241" s="179"/>
      <c r="AC241" s="191"/>
      <c r="AD241" s="191"/>
      <c r="AE241" s="191"/>
      <c r="AF241" s="191"/>
      <c r="AG241" s="191"/>
      <c r="AH241" s="191"/>
      <c r="AI241" s="191"/>
      <c r="AJ241" s="191"/>
      <c r="AK241" s="191"/>
      <c r="AL241" s="191"/>
      <c r="AM241" s="191"/>
      <c r="AN241" s="191"/>
      <c r="AO241" s="191"/>
      <c r="AP241" s="191"/>
      <c r="AQ241" s="191"/>
      <c r="AR241" s="191"/>
      <c r="AS241" s="191"/>
      <c r="AT241" s="191"/>
      <c r="AU241" s="191"/>
      <c r="AV241" s="191"/>
      <c r="AW241" s="191"/>
      <c r="AX241" s="191"/>
      <c r="AY241" s="191"/>
      <c r="AZ241" s="191"/>
      <c r="BA241" s="191"/>
    </row>
    <row r="242" spans="2:53" ht="13.5" customHeight="1" x14ac:dyDescent="0.4">
      <c r="B242" s="191"/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91"/>
      <c r="U242" s="191"/>
      <c r="V242" s="191"/>
      <c r="W242" s="191"/>
      <c r="X242" s="191"/>
      <c r="Y242" s="191"/>
      <c r="Z242" s="191"/>
      <c r="AA242" s="179"/>
      <c r="AB242" s="179"/>
      <c r="AC242" s="191"/>
      <c r="AD242" s="191"/>
      <c r="AE242" s="191"/>
      <c r="AF242" s="191"/>
      <c r="AG242" s="191"/>
      <c r="AH242" s="191"/>
      <c r="AI242" s="191"/>
      <c r="AJ242" s="191"/>
      <c r="AK242" s="191"/>
      <c r="AL242" s="191"/>
      <c r="AM242" s="191"/>
      <c r="AN242" s="191"/>
      <c r="AO242" s="191"/>
      <c r="AP242" s="191"/>
      <c r="AQ242" s="191"/>
      <c r="AR242" s="191"/>
      <c r="AS242" s="191"/>
      <c r="AT242" s="191"/>
      <c r="AU242" s="191"/>
      <c r="AV242" s="191"/>
      <c r="AW242" s="191"/>
      <c r="AX242" s="191"/>
      <c r="AY242" s="191"/>
      <c r="AZ242" s="191"/>
      <c r="BA242" s="191"/>
    </row>
    <row r="243" spans="2:53" ht="13.5" customHeight="1" x14ac:dyDescent="0.4">
      <c r="B243" s="191"/>
      <c r="C243" s="191"/>
      <c r="D243" s="191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  <c r="T243" s="191"/>
      <c r="U243" s="191"/>
      <c r="V243" s="191"/>
      <c r="W243" s="191"/>
      <c r="X243" s="191"/>
      <c r="Y243" s="191"/>
      <c r="Z243" s="191"/>
      <c r="AA243" s="179"/>
      <c r="AB243" s="179"/>
      <c r="AC243" s="191"/>
      <c r="AD243" s="191"/>
      <c r="AE243" s="191"/>
      <c r="AF243" s="191"/>
      <c r="AG243" s="191"/>
      <c r="AH243" s="191"/>
      <c r="AI243" s="191"/>
      <c r="AJ243" s="191"/>
      <c r="AK243" s="191"/>
      <c r="AL243" s="191"/>
      <c r="AM243" s="191"/>
      <c r="AN243" s="191"/>
      <c r="AO243" s="191"/>
      <c r="AP243" s="191"/>
      <c r="AQ243" s="191"/>
      <c r="AR243" s="191"/>
      <c r="AS243" s="191"/>
      <c r="AT243" s="191"/>
      <c r="AU243" s="191"/>
      <c r="AV243" s="191"/>
      <c r="AW243" s="191"/>
      <c r="AX243" s="191"/>
      <c r="AY243" s="191"/>
      <c r="AZ243" s="191"/>
      <c r="BA243" s="191"/>
    </row>
    <row r="244" spans="2:53" ht="13.5" customHeight="1" x14ac:dyDescent="0.4">
      <c r="B244" s="191"/>
      <c r="C244" s="191"/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91"/>
      <c r="Z244" s="191"/>
      <c r="AA244" s="179"/>
      <c r="AB244" s="179"/>
      <c r="AC244" s="191"/>
      <c r="AD244" s="191"/>
      <c r="AE244" s="191"/>
      <c r="AF244" s="191"/>
      <c r="AG244" s="191"/>
      <c r="AH244" s="191"/>
      <c r="AI244" s="191"/>
      <c r="AJ244" s="191"/>
      <c r="AK244" s="191"/>
      <c r="AL244" s="191"/>
      <c r="AM244" s="191"/>
      <c r="AN244" s="191"/>
      <c r="AO244" s="191"/>
      <c r="AP244" s="191"/>
      <c r="AQ244" s="191"/>
      <c r="AR244" s="191"/>
      <c r="AS244" s="191"/>
      <c r="AT244" s="191"/>
      <c r="AU244" s="191"/>
      <c r="AV244" s="191"/>
      <c r="AW244" s="191"/>
      <c r="AX244" s="191"/>
      <c r="AY244" s="191"/>
      <c r="AZ244" s="191"/>
      <c r="BA244" s="191"/>
    </row>
    <row r="245" spans="2:53" ht="13.5" customHeight="1" x14ac:dyDescent="0.4">
      <c r="B245" s="191"/>
      <c r="C245" s="191"/>
      <c r="D245" s="191"/>
      <c r="E245" s="191"/>
      <c r="F245" s="191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  <c r="Z245" s="191"/>
      <c r="AA245" s="179"/>
      <c r="AB245" s="179"/>
      <c r="AC245" s="191"/>
      <c r="AD245" s="191"/>
      <c r="AE245" s="191"/>
      <c r="AF245" s="191"/>
      <c r="AG245" s="191"/>
      <c r="AH245" s="191"/>
      <c r="AI245" s="191"/>
      <c r="AJ245" s="191"/>
      <c r="AK245" s="191"/>
      <c r="AL245" s="191"/>
      <c r="AM245" s="191"/>
      <c r="AN245" s="191"/>
      <c r="AO245" s="191"/>
      <c r="AP245" s="191"/>
      <c r="AQ245" s="191"/>
      <c r="AR245" s="191"/>
      <c r="AS245" s="191"/>
      <c r="AT245" s="191"/>
      <c r="AU245" s="191"/>
      <c r="AV245" s="191"/>
      <c r="AW245" s="191"/>
      <c r="AX245" s="191"/>
      <c r="AY245" s="191"/>
      <c r="AZ245" s="191"/>
      <c r="BA245" s="191"/>
    </row>
    <row r="246" spans="2:53" ht="13.5" customHeight="1" x14ac:dyDescent="0.4"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79"/>
      <c r="AB246" s="179"/>
      <c r="AC246" s="191"/>
      <c r="AD246" s="191"/>
      <c r="AE246" s="191"/>
      <c r="AF246" s="191"/>
      <c r="AG246" s="191"/>
      <c r="AH246" s="191"/>
      <c r="AI246" s="191"/>
      <c r="AJ246" s="191"/>
      <c r="AK246" s="191"/>
      <c r="AL246" s="191"/>
      <c r="AM246" s="191"/>
      <c r="AN246" s="191"/>
      <c r="AO246" s="191"/>
      <c r="AP246" s="191"/>
      <c r="AQ246" s="191"/>
      <c r="AR246" s="191"/>
      <c r="AS246" s="191"/>
      <c r="AT246" s="191"/>
      <c r="AU246" s="191"/>
      <c r="AV246" s="191"/>
      <c r="AW246" s="191"/>
      <c r="AX246" s="191"/>
      <c r="AY246" s="191"/>
      <c r="AZ246" s="191"/>
      <c r="BA246" s="191"/>
    </row>
    <row r="247" spans="2:53" ht="13.5" customHeight="1" x14ac:dyDescent="0.4">
      <c r="B247" s="191"/>
      <c r="C247" s="191"/>
      <c r="D247" s="191"/>
      <c r="E247" s="191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191"/>
      <c r="X247" s="191"/>
      <c r="Y247" s="191"/>
      <c r="Z247" s="191"/>
      <c r="AA247" s="179"/>
      <c r="AB247" s="179"/>
      <c r="AC247" s="191"/>
      <c r="AD247" s="191"/>
      <c r="AE247" s="191"/>
      <c r="AF247" s="191"/>
      <c r="AG247" s="191"/>
      <c r="AH247" s="191"/>
      <c r="AI247" s="191"/>
      <c r="AJ247" s="191"/>
      <c r="AK247" s="191"/>
      <c r="AL247" s="191"/>
      <c r="AM247" s="191"/>
      <c r="AN247" s="191"/>
      <c r="AO247" s="191"/>
      <c r="AP247" s="191"/>
      <c r="AQ247" s="191"/>
      <c r="AR247" s="191"/>
      <c r="AS247" s="191"/>
      <c r="AT247" s="191"/>
      <c r="AU247" s="191"/>
      <c r="AV247" s="191"/>
      <c r="AW247" s="191"/>
      <c r="AX247" s="191"/>
      <c r="AY247" s="191"/>
      <c r="AZ247" s="191"/>
      <c r="BA247" s="191"/>
    </row>
    <row r="248" spans="2:53" ht="13.5" customHeight="1" x14ac:dyDescent="0.4">
      <c r="B248" s="191"/>
      <c r="C248" s="191"/>
      <c r="D248" s="191"/>
      <c r="E248" s="191"/>
      <c r="F248" s="191"/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91"/>
      <c r="S248" s="191"/>
      <c r="T248" s="191"/>
      <c r="U248" s="191"/>
      <c r="V248" s="191"/>
      <c r="W248" s="191"/>
      <c r="X248" s="191"/>
      <c r="Y248" s="191"/>
      <c r="Z248" s="191"/>
      <c r="AA248" s="179"/>
      <c r="AB248" s="179"/>
      <c r="AC248" s="191"/>
      <c r="AD248" s="191"/>
      <c r="AE248" s="191"/>
      <c r="AF248" s="191"/>
      <c r="AG248" s="191"/>
      <c r="AH248" s="191"/>
      <c r="AI248" s="191"/>
      <c r="AJ248" s="191"/>
      <c r="AK248" s="191"/>
      <c r="AL248" s="191"/>
      <c r="AM248" s="191"/>
      <c r="AN248" s="191"/>
      <c r="AO248" s="191"/>
      <c r="AP248" s="191"/>
      <c r="AQ248" s="191"/>
      <c r="AR248" s="191"/>
      <c r="AS248" s="191"/>
      <c r="AT248" s="191"/>
      <c r="AU248" s="191"/>
      <c r="AV248" s="191"/>
      <c r="AW248" s="191"/>
      <c r="AX248" s="191"/>
      <c r="AY248" s="191"/>
      <c r="AZ248" s="191"/>
      <c r="BA248" s="191"/>
    </row>
    <row r="249" spans="2:53" ht="9.9499999999999993" customHeight="1" x14ac:dyDescent="0.4"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79"/>
      <c r="AB249" s="17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</row>
    <row r="250" spans="2:53" ht="9.9499999999999993" customHeight="1" x14ac:dyDescent="0.4">
      <c r="B250" s="179"/>
      <c r="C250" s="179"/>
      <c r="D250" s="179"/>
      <c r="E250" s="179"/>
      <c r="F250" s="179"/>
      <c r="G250" s="179"/>
      <c r="H250" s="179"/>
      <c r="I250" s="179"/>
      <c r="J250" s="179"/>
      <c r="K250" s="179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1"/>
      <c r="W250" s="191"/>
      <c r="X250" s="179"/>
      <c r="Y250" s="179"/>
      <c r="Z250" s="179"/>
      <c r="AA250" s="179"/>
      <c r="AB250" s="179"/>
      <c r="AC250" s="179"/>
      <c r="AD250" s="179"/>
      <c r="AE250" s="179"/>
      <c r="AF250" s="179"/>
      <c r="AG250" s="179"/>
      <c r="AH250" s="179"/>
      <c r="AI250" s="179"/>
      <c r="AJ250" s="179"/>
      <c r="AK250" s="179"/>
      <c r="AL250" s="179"/>
      <c r="AM250" s="191"/>
      <c r="AN250" s="191"/>
      <c r="AO250" s="191"/>
      <c r="AP250" s="191"/>
      <c r="AQ250" s="191"/>
      <c r="AR250" s="191"/>
      <c r="AS250" s="191"/>
      <c r="AT250" s="191"/>
      <c r="AU250" s="191"/>
      <c r="AV250" s="191"/>
      <c r="AW250" s="191"/>
      <c r="AX250" s="191"/>
      <c r="AY250" s="179"/>
      <c r="AZ250" s="179"/>
      <c r="BA250" s="179"/>
    </row>
    <row r="251" spans="2:53" x14ac:dyDescent="0.4">
      <c r="B251" s="204"/>
      <c r="C251" s="204"/>
      <c r="D251" s="204"/>
      <c r="E251" s="204"/>
      <c r="F251" s="204"/>
      <c r="G251" s="204"/>
      <c r="H251" s="204"/>
      <c r="I251" s="204"/>
      <c r="J251" s="204"/>
      <c r="K251" s="198"/>
      <c r="L251" s="198"/>
      <c r="M251" s="198"/>
      <c r="N251" s="198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79"/>
      <c r="AB251" s="179"/>
      <c r="AC251" s="204"/>
      <c r="AD251" s="204"/>
      <c r="AE251" s="204"/>
      <c r="AF251" s="204"/>
      <c r="AG251" s="204"/>
      <c r="AH251" s="204"/>
      <c r="AI251" s="204"/>
      <c r="AJ251" s="204"/>
      <c r="AK251" s="204"/>
      <c r="AL251" s="198"/>
      <c r="AM251" s="198"/>
      <c r="AN251" s="198"/>
      <c r="AO251" s="198"/>
      <c r="AP251" s="196"/>
      <c r="AQ251" s="196"/>
      <c r="AR251" s="196"/>
      <c r="AS251" s="196"/>
      <c r="AT251" s="196"/>
      <c r="AU251" s="196"/>
      <c r="AV251" s="196"/>
      <c r="AW251" s="196"/>
      <c r="AX251" s="196"/>
      <c r="AY251" s="196"/>
      <c r="AZ251" s="196"/>
      <c r="BA251" s="196"/>
    </row>
    <row r="252" spans="2:53" ht="13.5" customHeight="1" x14ac:dyDescent="0.4"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  <c r="AA252" s="179"/>
      <c r="AB252" s="179"/>
      <c r="AC252" s="198"/>
      <c r="AD252" s="198"/>
      <c r="AE252" s="198"/>
      <c r="AF252" s="198"/>
      <c r="AG252" s="198"/>
      <c r="AH252" s="198"/>
      <c r="AI252" s="198"/>
      <c r="AJ252" s="198"/>
      <c r="AK252" s="198"/>
      <c r="AL252" s="198"/>
      <c r="AM252" s="198"/>
      <c r="AN252" s="198"/>
      <c r="AO252" s="198"/>
      <c r="AP252" s="196"/>
      <c r="AQ252" s="196"/>
      <c r="AR252" s="196"/>
      <c r="AS252" s="196"/>
      <c r="AT252" s="196"/>
      <c r="AU252" s="196"/>
      <c r="AV252" s="196"/>
      <c r="AW252" s="196"/>
      <c r="AX252" s="196"/>
      <c r="AY252" s="196"/>
      <c r="AZ252" s="196"/>
      <c r="BA252" s="196"/>
    </row>
    <row r="253" spans="2:53" ht="13.5" customHeight="1" x14ac:dyDescent="0.4">
      <c r="B253" s="196"/>
      <c r="C253" s="196"/>
      <c r="D253" s="196"/>
      <c r="E253" s="196"/>
      <c r="F253" s="198"/>
      <c r="G253" s="198"/>
      <c r="H253" s="198"/>
      <c r="I253" s="198"/>
      <c r="J253" s="198"/>
      <c r="K253" s="200"/>
      <c r="L253" s="196"/>
      <c r="M253" s="196"/>
      <c r="N253" s="196"/>
      <c r="O253" s="196"/>
      <c r="P253" s="196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  <c r="AA253" s="179"/>
      <c r="AB253" s="179"/>
      <c r="AC253" s="196"/>
      <c r="AD253" s="196"/>
      <c r="AE253" s="196"/>
      <c r="AF253" s="196"/>
      <c r="AG253" s="198"/>
      <c r="AH253" s="198"/>
      <c r="AI253" s="198"/>
      <c r="AJ253" s="198"/>
      <c r="AK253" s="198"/>
      <c r="AL253" s="200"/>
      <c r="AM253" s="196"/>
      <c r="AN253" s="196"/>
      <c r="AO253" s="196"/>
      <c r="AP253" s="196"/>
      <c r="AQ253" s="196"/>
      <c r="AR253" s="203"/>
      <c r="AS253" s="203"/>
      <c r="AT253" s="203"/>
      <c r="AU253" s="203"/>
      <c r="AV253" s="203"/>
      <c r="AW253" s="203"/>
      <c r="AX253" s="203"/>
      <c r="AY253" s="203"/>
      <c r="AZ253" s="203"/>
      <c r="BA253" s="203"/>
    </row>
    <row r="254" spans="2:53" ht="13.5" customHeight="1" x14ac:dyDescent="0.4">
      <c r="B254" s="198"/>
      <c r="C254" s="198"/>
      <c r="D254" s="198"/>
      <c r="E254" s="198"/>
      <c r="F254" s="201"/>
      <c r="G254" s="201"/>
      <c r="H254" s="201"/>
      <c r="I254" s="201"/>
      <c r="J254" s="201"/>
      <c r="K254" s="201"/>
      <c r="L254" s="201"/>
      <c r="M254" s="202"/>
      <c r="N254" s="198"/>
      <c r="O254" s="198"/>
      <c r="P254" s="201"/>
      <c r="Q254" s="201"/>
      <c r="R254" s="201"/>
      <c r="S254" s="201"/>
      <c r="T254" s="201"/>
      <c r="U254" s="201"/>
      <c r="V254" s="201"/>
      <c r="W254" s="198"/>
      <c r="X254" s="198"/>
      <c r="Y254" s="198"/>
      <c r="Z254" s="198"/>
      <c r="AA254" s="179"/>
      <c r="AB254" s="179"/>
      <c r="AC254" s="198"/>
      <c r="AD254" s="198"/>
      <c r="AE254" s="198"/>
      <c r="AF254" s="198"/>
      <c r="AG254" s="205"/>
      <c r="AH254" s="205"/>
      <c r="AI254" s="205"/>
      <c r="AJ254" s="205"/>
      <c r="AK254" s="205"/>
      <c r="AL254" s="205"/>
      <c r="AM254" s="205"/>
      <c r="AN254" s="202"/>
      <c r="AO254" s="198"/>
      <c r="AP254" s="198"/>
      <c r="AQ254" s="205"/>
      <c r="AR254" s="205"/>
      <c r="AS254" s="205"/>
      <c r="AT254" s="205"/>
      <c r="AU254" s="205"/>
      <c r="AV254" s="205"/>
      <c r="AW254" s="205"/>
      <c r="AX254" s="198"/>
      <c r="AY254" s="198"/>
      <c r="AZ254" s="198"/>
      <c r="BA254" s="198"/>
    </row>
    <row r="255" spans="2:53" ht="13.5" customHeight="1" x14ac:dyDescent="0.4">
      <c r="B255" s="200"/>
      <c r="C255" s="200"/>
      <c r="D255" s="200"/>
      <c r="E255" s="200"/>
      <c r="F255" s="201"/>
      <c r="G255" s="201"/>
      <c r="H255" s="201"/>
      <c r="I255" s="201"/>
      <c r="J255" s="201"/>
      <c r="K255" s="201"/>
      <c r="L255" s="201"/>
      <c r="M255" s="198"/>
      <c r="N255" s="198"/>
      <c r="O255" s="198"/>
      <c r="P255" s="201"/>
      <c r="Q255" s="201"/>
      <c r="R255" s="201"/>
      <c r="S255" s="201"/>
      <c r="T255" s="201"/>
      <c r="U255" s="201"/>
      <c r="V255" s="201"/>
      <c r="W255" s="200"/>
      <c r="X255" s="200"/>
      <c r="Y255" s="200"/>
      <c r="Z255" s="200"/>
      <c r="AA255" s="179"/>
      <c r="AB255" s="179"/>
      <c r="AC255" s="200"/>
      <c r="AD255" s="200"/>
      <c r="AE255" s="200"/>
      <c r="AF255" s="200"/>
      <c r="AG255" s="205"/>
      <c r="AH255" s="205"/>
      <c r="AI255" s="205"/>
      <c r="AJ255" s="205"/>
      <c r="AK255" s="205"/>
      <c r="AL255" s="205"/>
      <c r="AM255" s="205"/>
      <c r="AN255" s="198"/>
      <c r="AO255" s="198"/>
      <c r="AP255" s="198"/>
      <c r="AQ255" s="205"/>
      <c r="AR255" s="205"/>
      <c r="AS255" s="205"/>
      <c r="AT255" s="205"/>
      <c r="AU255" s="205"/>
      <c r="AV255" s="205"/>
      <c r="AW255" s="205"/>
      <c r="AX255" s="200"/>
      <c r="AY255" s="200"/>
      <c r="AZ255" s="200"/>
      <c r="BA255" s="200"/>
    </row>
    <row r="256" spans="2:53" ht="13.5" customHeight="1" x14ac:dyDescent="0.4">
      <c r="B256" s="191"/>
      <c r="C256" s="191"/>
      <c r="D256" s="191"/>
      <c r="E256" s="191"/>
      <c r="F256" s="198"/>
      <c r="G256" s="198"/>
      <c r="H256" s="198"/>
      <c r="I256" s="198"/>
      <c r="J256" s="198"/>
      <c r="K256" s="198"/>
      <c r="L256" s="197"/>
      <c r="M256" s="199"/>
      <c r="N256" s="199"/>
      <c r="O256" s="199"/>
      <c r="P256" s="179"/>
      <c r="Q256" s="198"/>
      <c r="R256" s="198"/>
      <c r="S256" s="198"/>
      <c r="T256" s="198"/>
      <c r="U256" s="198"/>
      <c r="V256" s="198"/>
      <c r="W256" s="191"/>
      <c r="X256" s="191"/>
      <c r="Y256" s="191"/>
      <c r="Z256" s="191"/>
      <c r="AA256" s="179"/>
      <c r="AB256" s="179"/>
      <c r="AC256" s="191"/>
      <c r="AD256" s="191"/>
      <c r="AE256" s="191"/>
      <c r="AF256" s="191"/>
      <c r="AG256" s="198"/>
      <c r="AH256" s="198"/>
      <c r="AI256" s="198"/>
      <c r="AJ256" s="198"/>
      <c r="AK256" s="198"/>
      <c r="AL256" s="198"/>
      <c r="AM256" s="197"/>
      <c r="AN256" s="199"/>
      <c r="AO256" s="199"/>
      <c r="AP256" s="199"/>
      <c r="AQ256" s="179"/>
      <c r="AR256" s="198"/>
      <c r="AS256" s="198"/>
      <c r="AT256" s="198"/>
      <c r="AU256" s="198"/>
      <c r="AV256" s="198"/>
      <c r="AW256" s="198"/>
      <c r="AX256" s="191"/>
      <c r="AY256" s="191"/>
      <c r="AZ256" s="191"/>
      <c r="BA256" s="191"/>
    </row>
    <row r="257" spans="2:53" ht="13.5" customHeight="1" x14ac:dyDescent="0.4">
      <c r="B257" s="191"/>
      <c r="C257" s="191"/>
      <c r="D257" s="191"/>
      <c r="E257" s="191"/>
      <c r="F257" s="191"/>
      <c r="G257" s="191"/>
      <c r="H257" s="191"/>
      <c r="I257" s="191"/>
      <c r="J257" s="191"/>
      <c r="K257" s="191"/>
      <c r="L257" s="191"/>
      <c r="M257" s="191"/>
      <c r="N257" s="191"/>
      <c r="O257" s="191"/>
      <c r="P257" s="191"/>
      <c r="Q257" s="191"/>
      <c r="R257" s="191"/>
      <c r="S257" s="191"/>
      <c r="T257" s="191"/>
      <c r="U257" s="191"/>
      <c r="V257" s="191"/>
      <c r="W257" s="191"/>
      <c r="X257" s="191"/>
      <c r="Y257" s="191"/>
      <c r="Z257" s="191"/>
      <c r="AA257" s="179"/>
      <c r="AB257" s="179"/>
      <c r="AC257" s="191"/>
      <c r="AD257" s="191"/>
      <c r="AE257" s="191"/>
      <c r="AF257" s="191"/>
      <c r="AG257" s="191"/>
      <c r="AH257" s="191"/>
      <c r="AI257" s="191"/>
      <c r="AJ257" s="191"/>
      <c r="AK257" s="191"/>
      <c r="AL257" s="191"/>
      <c r="AM257" s="191"/>
      <c r="AN257" s="191"/>
      <c r="AO257" s="191"/>
      <c r="AP257" s="191"/>
      <c r="AQ257" s="191"/>
      <c r="AR257" s="191"/>
      <c r="AS257" s="191"/>
      <c r="AT257" s="191"/>
      <c r="AU257" s="191"/>
      <c r="AV257" s="191"/>
      <c r="AW257" s="191"/>
      <c r="AX257" s="191"/>
      <c r="AY257" s="191"/>
      <c r="AZ257" s="191"/>
      <c r="BA257" s="191"/>
    </row>
    <row r="258" spans="2:53" ht="13.5" customHeight="1" x14ac:dyDescent="0.4">
      <c r="B258" s="191"/>
      <c r="C258" s="191"/>
      <c r="D258" s="191"/>
      <c r="E258" s="191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191"/>
      <c r="U258" s="191"/>
      <c r="V258" s="191"/>
      <c r="W258" s="191"/>
      <c r="X258" s="191"/>
      <c r="Y258" s="191"/>
      <c r="Z258" s="191"/>
      <c r="AA258" s="179"/>
      <c r="AB258" s="179"/>
      <c r="AC258" s="191"/>
      <c r="AD258" s="191"/>
      <c r="AE258" s="191"/>
      <c r="AF258" s="191"/>
      <c r="AG258" s="191"/>
      <c r="AH258" s="191"/>
      <c r="AI258" s="191"/>
      <c r="AJ258" s="191"/>
      <c r="AK258" s="191"/>
      <c r="AL258" s="191"/>
      <c r="AM258" s="191"/>
      <c r="AN258" s="191"/>
      <c r="AO258" s="191"/>
      <c r="AP258" s="191"/>
      <c r="AQ258" s="191"/>
      <c r="AR258" s="191"/>
      <c r="AS258" s="191"/>
      <c r="AT258" s="191"/>
      <c r="AU258" s="191"/>
      <c r="AV258" s="191"/>
      <c r="AW258" s="191"/>
      <c r="AX258" s="191"/>
      <c r="AY258" s="191"/>
      <c r="AZ258" s="191"/>
      <c r="BA258" s="191"/>
    </row>
    <row r="259" spans="2:53" ht="13.5" customHeight="1" x14ac:dyDescent="0.4">
      <c r="B259" s="191"/>
      <c r="C259" s="191"/>
      <c r="D259" s="191"/>
      <c r="E259" s="191"/>
      <c r="F259" s="191"/>
      <c r="G259" s="191"/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  <c r="R259" s="191"/>
      <c r="S259" s="191"/>
      <c r="T259" s="191"/>
      <c r="U259" s="191"/>
      <c r="V259" s="191"/>
      <c r="W259" s="191"/>
      <c r="X259" s="191"/>
      <c r="Y259" s="191"/>
      <c r="Z259" s="191"/>
      <c r="AA259" s="179"/>
      <c r="AB259" s="179"/>
      <c r="AC259" s="191"/>
      <c r="AD259" s="191"/>
      <c r="AE259" s="191"/>
      <c r="AF259" s="191"/>
      <c r="AG259" s="191"/>
      <c r="AH259" s="191"/>
      <c r="AI259" s="191"/>
      <c r="AJ259" s="191"/>
      <c r="AK259" s="191"/>
      <c r="AL259" s="191"/>
      <c r="AM259" s="191"/>
      <c r="AN259" s="191"/>
      <c r="AO259" s="191"/>
      <c r="AP259" s="191"/>
      <c r="AQ259" s="191"/>
      <c r="AR259" s="191"/>
      <c r="AS259" s="191"/>
      <c r="AT259" s="191"/>
      <c r="AU259" s="191"/>
      <c r="AV259" s="191"/>
      <c r="AW259" s="191"/>
      <c r="AX259" s="191"/>
      <c r="AY259" s="191"/>
      <c r="AZ259" s="191"/>
      <c r="BA259" s="191"/>
    </row>
    <row r="260" spans="2:53" ht="13.5" customHeight="1" x14ac:dyDescent="0.4">
      <c r="B260" s="191"/>
      <c r="C260" s="191"/>
      <c r="D260" s="191"/>
      <c r="E260" s="191"/>
      <c r="F260" s="191"/>
      <c r="G260" s="191"/>
      <c r="H260" s="191"/>
      <c r="I260" s="191"/>
      <c r="J260" s="191"/>
      <c r="K260" s="191"/>
      <c r="L260" s="191"/>
      <c r="M260" s="191"/>
      <c r="N260" s="191"/>
      <c r="O260" s="191"/>
      <c r="P260" s="191"/>
      <c r="Q260" s="191"/>
      <c r="R260" s="191"/>
      <c r="S260" s="191"/>
      <c r="T260" s="191"/>
      <c r="U260" s="191"/>
      <c r="V260" s="191"/>
      <c r="W260" s="191"/>
      <c r="X260" s="191"/>
      <c r="Y260" s="191"/>
      <c r="Z260" s="191"/>
      <c r="AA260" s="179"/>
      <c r="AB260" s="179"/>
      <c r="AC260" s="191"/>
      <c r="AD260" s="191"/>
      <c r="AE260" s="191"/>
      <c r="AF260" s="191"/>
      <c r="AG260" s="191"/>
      <c r="AH260" s="191"/>
      <c r="AI260" s="191"/>
      <c r="AJ260" s="191"/>
      <c r="AK260" s="191"/>
      <c r="AL260" s="191"/>
      <c r="AM260" s="191"/>
      <c r="AN260" s="191"/>
      <c r="AO260" s="191"/>
      <c r="AP260" s="191"/>
      <c r="AQ260" s="191"/>
      <c r="AR260" s="191"/>
      <c r="AS260" s="191"/>
      <c r="AT260" s="191"/>
      <c r="AU260" s="191"/>
      <c r="AV260" s="191"/>
      <c r="AW260" s="191"/>
      <c r="AX260" s="191"/>
      <c r="AY260" s="191"/>
      <c r="AZ260" s="191"/>
      <c r="BA260" s="191"/>
    </row>
    <row r="261" spans="2:53" ht="13.5" customHeight="1" x14ac:dyDescent="0.4">
      <c r="B261" s="191"/>
      <c r="C261" s="191"/>
      <c r="D261" s="191"/>
      <c r="E261" s="191"/>
      <c r="F261" s="191"/>
      <c r="G261" s="191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79"/>
      <c r="AB261" s="179"/>
      <c r="AC261" s="191"/>
      <c r="AD261" s="191"/>
      <c r="AE261" s="191"/>
      <c r="AF261" s="191"/>
      <c r="AG261" s="191"/>
      <c r="AH261" s="191"/>
      <c r="AI261" s="191"/>
      <c r="AJ261" s="191"/>
      <c r="AK261" s="191"/>
      <c r="AL261" s="191"/>
      <c r="AM261" s="191"/>
      <c r="AN261" s="191"/>
      <c r="AO261" s="191"/>
      <c r="AP261" s="191"/>
      <c r="AQ261" s="191"/>
      <c r="AR261" s="191"/>
      <c r="AS261" s="191"/>
      <c r="AT261" s="191"/>
      <c r="AU261" s="191"/>
      <c r="AV261" s="191"/>
      <c r="AW261" s="191"/>
      <c r="AX261" s="191"/>
      <c r="AY261" s="191"/>
      <c r="AZ261" s="191"/>
      <c r="BA261" s="191"/>
    </row>
    <row r="262" spans="2:53" ht="13.5" customHeight="1" x14ac:dyDescent="0.4">
      <c r="B262" s="191"/>
      <c r="C262" s="191"/>
      <c r="D262" s="191"/>
      <c r="E262" s="191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  <c r="T262" s="191"/>
      <c r="U262" s="191"/>
      <c r="V262" s="191"/>
      <c r="W262" s="191"/>
      <c r="X262" s="191"/>
      <c r="Y262" s="191"/>
      <c r="Z262" s="191"/>
      <c r="AA262" s="179"/>
      <c r="AB262" s="179"/>
      <c r="AC262" s="191"/>
      <c r="AD262" s="191"/>
      <c r="AE262" s="191"/>
      <c r="AF262" s="191"/>
      <c r="AG262" s="191"/>
      <c r="AH262" s="191"/>
      <c r="AI262" s="191"/>
      <c r="AJ262" s="191"/>
      <c r="AK262" s="191"/>
      <c r="AL262" s="191"/>
      <c r="AM262" s="191"/>
      <c r="AN262" s="191"/>
      <c r="AO262" s="191"/>
      <c r="AP262" s="191"/>
      <c r="AQ262" s="191"/>
      <c r="AR262" s="191"/>
      <c r="AS262" s="191"/>
      <c r="AT262" s="191"/>
      <c r="AU262" s="191"/>
      <c r="AV262" s="191"/>
      <c r="AW262" s="191"/>
      <c r="AX262" s="191"/>
      <c r="AY262" s="191"/>
      <c r="AZ262" s="191"/>
      <c r="BA262" s="191"/>
    </row>
    <row r="263" spans="2:53" ht="13.5" customHeight="1" x14ac:dyDescent="0.4">
      <c r="B263" s="191"/>
      <c r="C263" s="191"/>
      <c r="D263" s="191"/>
      <c r="E263" s="191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79"/>
      <c r="AB263" s="179"/>
      <c r="AC263" s="191"/>
      <c r="AD263" s="191"/>
      <c r="AE263" s="191"/>
      <c r="AF263" s="191"/>
      <c r="AG263" s="191"/>
      <c r="AH263" s="191"/>
      <c r="AI263" s="191"/>
      <c r="AJ263" s="191"/>
      <c r="AK263" s="191"/>
      <c r="AL263" s="191"/>
      <c r="AM263" s="191"/>
      <c r="AN263" s="191"/>
      <c r="AO263" s="191"/>
      <c r="AP263" s="191"/>
      <c r="AQ263" s="191"/>
      <c r="AR263" s="191"/>
      <c r="AS263" s="191"/>
      <c r="AT263" s="191"/>
      <c r="AU263" s="191"/>
      <c r="AV263" s="191"/>
      <c r="AW263" s="191"/>
      <c r="AX263" s="191"/>
      <c r="AY263" s="191"/>
      <c r="AZ263" s="191"/>
      <c r="BA263" s="191"/>
    </row>
    <row r="264" spans="2:53" ht="13.5" customHeight="1" x14ac:dyDescent="0.4">
      <c r="B264" s="191"/>
      <c r="C264" s="191"/>
      <c r="D264" s="191"/>
      <c r="E264" s="191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79"/>
      <c r="AB264" s="179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191"/>
      <c r="AT264" s="191"/>
      <c r="AU264" s="191"/>
      <c r="AV264" s="191"/>
      <c r="AW264" s="191"/>
      <c r="AX264" s="191"/>
      <c r="AY264" s="191"/>
      <c r="AZ264" s="191"/>
      <c r="BA264" s="191"/>
    </row>
    <row r="265" spans="2:53" ht="13.5" customHeight="1" x14ac:dyDescent="0.4">
      <c r="B265" s="191"/>
      <c r="C265" s="191"/>
      <c r="D265" s="191"/>
      <c r="E265" s="191"/>
      <c r="F265" s="191"/>
      <c r="G265" s="191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1"/>
      <c r="W265" s="191"/>
      <c r="X265" s="191"/>
      <c r="Y265" s="191"/>
      <c r="Z265" s="191"/>
      <c r="AA265" s="179"/>
      <c r="AB265" s="179"/>
      <c r="AC265" s="191"/>
      <c r="AD265" s="191"/>
      <c r="AE265" s="191"/>
      <c r="AF265" s="191"/>
      <c r="AG265" s="191"/>
      <c r="AH265" s="191"/>
      <c r="AI265" s="191"/>
      <c r="AJ265" s="191"/>
      <c r="AK265" s="191"/>
      <c r="AL265" s="191"/>
      <c r="AM265" s="191"/>
      <c r="AN265" s="191"/>
      <c r="AO265" s="191"/>
      <c r="AP265" s="191"/>
      <c r="AQ265" s="191"/>
      <c r="AR265" s="191"/>
      <c r="AS265" s="191"/>
      <c r="AT265" s="191"/>
      <c r="AU265" s="191"/>
      <c r="AV265" s="191"/>
      <c r="AW265" s="191"/>
      <c r="AX265" s="191"/>
      <c r="AY265" s="191"/>
      <c r="AZ265" s="191"/>
      <c r="BA265" s="191"/>
    </row>
    <row r="266" spans="2:53" ht="13.5" customHeight="1" x14ac:dyDescent="0.4">
      <c r="B266" s="191"/>
      <c r="C266" s="191"/>
      <c r="D266" s="191"/>
      <c r="E266" s="191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  <c r="AA266" s="179"/>
      <c r="AB266" s="179"/>
      <c r="AC266" s="191"/>
      <c r="AD266" s="191"/>
      <c r="AE266" s="191"/>
      <c r="AF266" s="191"/>
      <c r="AG266" s="191"/>
      <c r="AH266" s="191"/>
      <c r="AI266" s="191"/>
      <c r="AJ266" s="191"/>
      <c r="AK266" s="191"/>
      <c r="AL266" s="191"/>
      <c r="AM266" s="191"/>
      <c r="AN266" s="191"/>
      <c r="AO266" s="191"/>
      <c r="AP266" s="191"/>
      <c r="AQ266" s="191"/>
      <c r="AR266" s="191"/>
      <c r="AS266" s="191"/>
      <c r="AT266" s="191"/>
      <c r="AU266" s="191"/>
      <c r="AV266" s="191"/>
      <c r="AW266" s="191"/>
      <c r="AX266" s="191"/>
      <c r="AY266" s="191"/>
      <c r="AZ266" s="191"/>
      <c r="BA266" s="191"/>
    </row>
    <row r="267" spans="2:53" ht="13.5" customHeight="1" x14ac:dyDescent="0.4">
      <c r="B267" s="191"/>
      <c r="C267" s="191"/>
      <c r="D267" s="191"/>
      <c r="E267" s="191"/>
      <c r="F267" s="191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1"/>
      <c r="U267" s="191"/>
      <c r="V267" s="191"/>
      <c r="W267" s="191"/>
      <c r="X267" s="191"/>
      <c r="Y267" s="191"/>
      <c r="Z267" s="191"/>
      <c r="AA267" s="179"/>
      <c r="AB267" s="179"/>
      <c r="AC267" s="191"/>
      <c r="AD267" s="191"/>
      <c r="AE267" s="191"/>
      <c r="AF267" s="191"/>
      <c r="AG267" s="191"/>
      <c r="AH267" s="191"/>
      <c r="AI267" s="191"/>
      <c r="AJ267" s="191"/>
      <c r="AK267" s="191"/>
      <c r="AL267" s="191"/>
      <c r="AM267" s="191"/>
      <c r="AN267" s="191"/>
      <c r="AO267" s="191"/>
      <c r="AP267" s="191"/>
      <c r="AQ267" s="191"/>
      <c r="AR267" s="191"/>
      <c r="AS267" s="191"/>
      <c r="AT267" s="191"/>
      <c r="AU267" s="191"/>
      <c r="AV267" s="191"/>
      <c r="AW267" s="191"/>
      <c r="AX267" s="191"/>
      <c r="AY267" s="191"/>
      <c r="AZ267" s="191"/>
      <c r="BA267" s="191"/>
    </row>
    <row r="268" spans="2:53" ht="13.5" customHeight="1" x14ac:dyDescent="0.4">
      <c r="B268" s="191"/>
      <c r="C268" s="191"/>
      <c r="D268" s="191"/>
      <c r="E268" s="191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1"/>
      <c r="U268" s="191"/>
      <c r="V268" s="191"/>
      <c r="W268" s="191"/>
      <c r="X268" s="191"/>
      <c r="Y268" s="191"/>
      <c r="Z268" s="191"/>
      <c r="AA268" s="179"/>
      <c r="AB268" s="179"/>
      <c r="AC268" s="191"/>
      <c r="AD268" s="191"/>
      <c r="AE268" s="191"/>
      <c r="AF268" s="191"/>
      <c r="AG268" s="191"/>
      <c r="AH268" s="191"/>
      <c r="AI268" s="191"/>
      <c r="AJ268" s="191"/>
      <c r="AK268" s="191"/>
      <c r="AL268" s="191"/>
      <c r="AM268" s="191"/>
      <c r="AN268" s="191"/>
      <c r="AO268" s="191"/>
      <c r="AP268" s="191"/>
      <c r="AQ268" s="191"/>
      <c r="AR268" s="191"/>
      <c r="AS268" s="191"/>
      <c r="AT268" s="191"/>
      <c r="AU268" s="191"/>
      <c r="AV268" s="191"/>
      <c r="AW268" s="191"/>
      <c r="AX268" s="191"/>
      <c r="AY268" s="191"/>
      <c r="AZ268" s="191"/>
      <c r="BA268" s="191"/>
    </row>
    <row r="269" spans="2:53" ht="9.9499999999999993" customHeight="1" x14ac:dyDescent="0.4"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79"/>
      <c r="AB269" s="17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</row>
    <row r="270" spans="2:53" ht="9.9499999999999993" customHeight="1" x14ac:dyDescent="0.4"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91"/>
      <c r="M270" s="191"/>
      <c r="N270" s="191"/>
      <c r="O270" s="191"/>
      <c r="P270" s="191"/>
      <c r="Q270" s="191"/>
      <c r="R270" s="191"/>
      <c r="S270" s="191"/>
      <c r="T270" s="191"/>
      <c r="U270" s="191"/>
      <c r="V270" s="191"/>
      <c r="W270" s="191"/>
      <c r="X270" s="179"/>
      <c r="Y270" s="179"/>
      <c r="Z270" s="179"/>
      <c r="AA270" s="179"/>
      <c r="AB270" s="179"/>
      <c r="AC270" s="179"/>
      <c r="AD270" s="179"/>
      <c r="AE270" s="179"/>
      <c r="AF270" s="179"/>
      <c r="AG270" s="179"/>
      <c r="AH270" s="179"/>
      <c r="AI270" s="179"/>
      <c r="AJ270" s="179"/>
      <c r="AK270" s="179"/>
      <c r="AL270" s="179"/>
      <c r="AM270" s="191"/>
      <c r="AN270" s="191"/>
      <c r="AO270" s="191"/>
      <c r="AP270" s="191"/>
      <c r="AQ270" s="191"/>
      <c r="AR270" s="191"/>
      <c r="AS270" s="191"/>
      <c r="AT270" s="191"/>
      <c r="AU270" s="191"/>
      <c r="AV270" s="191"/>
      <c r="AW270" s="191"/>
      <c r="AX270" s="191"/>
      <c r="AY270" s="179"/>
      <c r="AZ270" s="179"/>
      <c r="BA270" s="179"/>
    </row>
    <row r="271" spans="2:53" x14ac:dyDescent="0.4">
      <c r="B271" s="204"/>
      <c r="C271" s="204"/>
      <c r="D271" s="204"/>
      <c r="E271" s="204"/>
      <c r="F271" s="204"/>
      <c r="G271" s="204"/>
      <c r="H271" s="204"/>
      <c r="I271" s="204"/>
      <c r="J271" s="204"/>
      <c r="K271" s="198"/>
      <c r="L271" s="198"/>
      <c r="M271" s="198"/>
      <c r="N271" s="198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/>
      <c r="AA271" s="179"/>
      <c r="AB271" s="179"/>
      <c r="AC271" s="204"/>
      <c r="AD271" s="204"/>
      <c r="AE271" s="204"/>
      <c r="AF271" s="204"/>
      <c r="AG271" s="204"/>
      <c r="AH271" s="204"/>
      <c r="AI271" s="204"/>
      <c r="AJ271" s="204"/>
      <c r="AK271" s="204"/>
      <c r="AL271" s="198"/>
      <c r="AM271" s="198"/>
      <c r="AN271" s="198"/>
      <c r="AO271" s="198"/>
      <c r="AP271" s="196"/>
      <c r="AQ271" s="196"/>
      <c r="AR271" s="196"/>
      <c r="AS271" s="196"/>
      <c r="AT271" s="196"/>
      <c r="AU271" s="196"/>
      <c r="AV271" s="196"/>
      <c r="AW271" s="196"/>
      <c r="AX271" s="196"/>
      <c r="AY271" s="196"/>
      <c r="AZ271" s="196"/>
      <c r="BA271" s="196"/>
    </row>
    <row r="272" spans="2:53" ht="13.5" customHeight="1" x14ac:dyDescent="0.4">
      <c r="B272" s="198"/>
      <c r="C272" s="198"/>
      <c r="D272" s="198"/>
      <c r="E272" s="198"/>
      <c r="F272" s="198"/>
      <c r="G272" s="198"/>
      <c r="H272" s="198"/>
      <c r="I272" s="198"/>
      <c r="J272" s="198"/>
      <c r="K272" s="198"/>
      <c r="L272" s="198"/>
      <c r="M272" s="198"/>
      <c r="N272" s="198"/>
      <c r="O272" s="19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/>
      <c r="AA272" s="179"/>
      <c r="AB272" s="179"/>
      <c r="AC272" s="198"/>
      <c r="AD272" s="198"/>
      <c r="AE272" s="198"/>
      <c r="AF272" s="198"/>
      <c r="AG272" s="198"/>
      <c r="AH272" s="198"/>
      <c r="AI272" s="198"/>
      <c r="AJ272" s="198"/>
      <c r="AK272" s="198"/>
      <c r="AL272" s="198"/>
      <c r="AM272" s="198"/>
      <c r="AN272" s="198"/>
      <c r="AO272" s="198"/>
      <c r="AP272" s="196"/>
      <c r="AQ272" s="196"/>
      <c r="AR272" s="196"/>
      <c r="AS272" s="196"/>
      <c r="AT272" s="196"/>
      <c r="AU272" s="196"/>
      <c r="AV272" s="196"/>
      <c r="AW272" s="196"/>
      <c r="AX272" s="196"/>
      <c r="AY272" s="196"/>
      <c r="AZ272" s="196"/>
      <c r="BA272" s="196"/>
    </row>
    <row r="273" spans="2:53" ht="13.5" customHeight="1" x14ac:dyDescent="0.4">
      <c r="B273" s="196"/>
      <c r="C273" s="196"/>
      <c r="D273" s="196"/>
      <c r="E273" s="196"/>
      <c r="F273" s="198"/>
      <c r="G273" s="198"/>
      <c r="H273" s="198"/>
      <c r="I273" s="198"/>
      <c r="J273" s="198"/>
      <c r="K273" s="200"/>
      <c r="L273" s="196"/>
      <c r="M273" s="196"/>
      <c r="N273" s="196"/>
      <c r="O273" s="196"/>
      <c r="P273" s="196"/>
      <c r="Q273" s="203"/>
      <c r="R273" s="203"/>
      <c r="S273" s="203"/>
      <c r="T273" s="203"/>
      <c r="U273" s="203"/>
      <c r="V273" s="203"/>
      <c r="W273" s="203"/>
      <c r="X273" s="203"/>
      <c r="Y273" s="203"/>
      <c r="Z273" s="203"/>
      <c r="AA273" s="179"/>
      <c r="AB273" s="179"/>
      <c r="AC273" s="196"/>
      <c r="AD273" s="196"/>
      <c r="AE273" s="196"/>
      <c r="AF273" s="196"/>
      <c r="AG273" s="198"/>
      <c r="AH273" s="198"/>
      <c r="AI273" s="198"/>
      <c r="AJ273" s="198"/>
      <c r="AK273" s="198"/>
      <c r="AL273" s="200"/>
      <c r="AM273" s="196"/>
      <c r="AN273" s="196"/>
      <c r="AO273" s="196"/>
      <c r="AP273" s="196"/>
      <c r="AQ273" s="196"/>
      <c r="AR273" s="203"/>
      <c r="AS273" s="203"/>
      <c r="AT273" s="203"/>
      <c r="AU273" s="203"/>
      <c r="AV273" s="203"/>
      <c r="AW273" s="203"/>
      <c r="AX273" s="203"/>
      <c r="AY273" s="203"/>
      <c r="AZ273" s="203"/>
      <c r="BA273" s="203"/>
    </row>
    <row r="274" spans="2:53" ht="13.5" customHeight="1" x14ac:dyDescent="0.4">
      <c r="B274" s="198"/>
      <c r="C274" s="198"/>
      <c r="D274" s="198"/>
      <c r="E274" s="198"/>
      <c r="F274" s="205"/>
      <c r="G274" s="205"/>
      <c r="H274" s="205"/>
      <c r="I274" s="205"/>
      <c r="J274" s="205"/>
      <c r="K274" s="205"/>
      <c r="L274" s="205"/>
      <c r="M274" s="202"/>
      <c r="N274" s="198"/>
      <c r="O274" s="198"/>
      <c r="P274" s="205"/>
      <c r="Q274" s="205"/>
      <c r="R274" s="205"/>
      <c r="S274" s="205"/>
      <c r="T274" s="205"/>
      <c r="U274" s="205"/>
      <c r="V274" s="205"/>
      <c r="W274" s="198"/>
      <c r="X274" s="198"/>
      <c r="Y274" s="198"/>
      <c r="Z274" s="198"/>
      <c r="AA274" s="179"/>
      <c r="AB274" s="179"/>
      <c r="AC274" s="198"/>
      <c r="AD274" s="198"/>
      <c r="AE274" s="198"/>
      <c r="AF274" s="198"/>
      <c r="AG274" s="205"/>
      <c r="AH274" s="205"/>
      <c r="AI274" s="205"/>
      <c r="AJ274" s="205"/>
      <c r="AK274" s="205"/>
      <c r="AL274" s="205"/>
      <c r="AM274" s="205"/>
      <c r="AN274" s="202"/>
      <c r="AO274" s="198"/>
      <c r="AP274" s="198"/>
      <c r="AQ274" s="205"/>
      <c r="AR274" s="205"/>
      <c r="AS274" s="205"/>
      <c r="AT274" s="205"/>
      <c r="AU274" s="205"/>
      <c r="AV274" s="205"/>
      <c r="AW274" s="205"/>
      <c r="AX274" s="198"/>
      <c r="AY274" s="198"/>
      <c r="AZ274" s="198"/>
      <c r="BA274" s="198"/>
    </row>
    <row r="275" spans="2:53" ht="13.5" customHeight="1" x14ac:dyDescent="0.4">
      <c r="B275" s="200"/>
      <c r="C275" s="200"/>
      <c r="D275" s="200"/>
      <c r="E275" s="200"/>
      <c r="F275" s="205"/>
      <c r="G275" s="205"/>
      <c r="H275" s="205"/>
      <c r="I275" s="205"/>
      <c r="J275" s="205"/>
      <c r="K275" s="205"/>
      <c r="L275" s="205"/>
      <c r="M275" s="198"/>
      <c r="N275" s="198"/>
      <c r="O275" s="198"/>
      <c r="P275" s="205"/>
      <c r="Q275" s="205"/>
      <c r="R275" s="205"/>
      <c r="S275" s="205"/>
      <c r="T275" s="205"/>
      <c r="U275" s="205"/>
      <c r="V275" s="205"/>
      <c r="W275" s="200"/>
      <c r="X275" s="200"/>
      <c r="Y275" s="200"/>
      <c r="Z275" s="200"/>
      <c r="AA275" s="179"/>
      <c r="AB275" s="179"/>
      <c r="AC275" s="200"/>
      <c r="AD275" s="200"/>
      <c r="AE275" s="200"/>
      <c r="AF275" s="200"/>
      <c r="AG275" s="205"/>
      <c r="AH275" s="205"/>
      <c r="AI275" s="205"/>
      <c r="AJ275" s="205"/>
      <c r="AK275" s="205"/>
      <c r="AL275" s="205"/>
      <c r="AM275" s="205"/>
      <c r="AN275" s="198"/>
      <c r="AO275" s="198"/>
      <c r="AP275" s="198"/>
      <c r="AQ275" s="205"/>
      <c r="AR275" s="205"/>
      <c r="AS275" s="205"/>
      <c r="AT275" s="205"/>
      <c r="AU275" s="205"/>
      <c r="AV275" s="205"/>
      <c r="AW275" s="205"/>
      <c r="AX275" s="200"/>
      <c r="AY275" s="200"/>
      <c r="AZ275" s="200"/>
      <c r="BA275" s="200"/>
    </row>
    <row r="276" spans="2:53" ht="13.5" customHeight="1" x14ac:dyDescent="0.4">
      <c r="B276" s="191"/>
      <c r="C276" s="191"/>
      <c r="D276" s="191"/>
      <c r="E276" s="191"/>
      <c r="F276" s="198"/>
      <c r="G276" s="198"/>
      <c r="H276" s="198"/>
      <c r="I276" s="198"/>
      <c r="J276" s="198"/>
      <c r="K276" s="198"/>
      <c r="L276" s="197"/>
      <c r="M276" s="199"/>
      <c r="N276" s="199"/>
      <c r="O276" s="199"/>
      <c r="P276" s="179"/>
      <c r="Q276" s="198"/>
      <c r="R276" s="198"/>
      <c r="S276" s="198"/>
      <c r="T276" s="198"/>
      <c r="U276" s="198"/>
      <c r="V276" s="198"/>
      <c r="W276" s="191"/>
      <c r="X276" s="191"/>
      <c r="Y276" s="191"/>
      <c r="Z276" s="191"/>
      <c r="AA276" s="179"/>
      <c r="AB276" s="179"/>
      <c r="AC276" s="191"/>
      <c r="AD276" s="191"/>
      <c r="AE276" s="191"/>
      <c r="AF276" s="191"/>
      <c r="AG276" s="198"/>
      <c r="AH276" s="198"/>
      <c r="AI276" s="198"/>
      <c r="AJ276" s="198"/>
      <c r="AK276" s="198"/>
      <c r="AL276" s="198"/>
      <c r="AM276" s="197"/>
      <c r="AN276" s="199"/>
      <c r="AO276" s="199"/>
      <c r="AP276" s="199"/>
      <c r="AQ276" s="179"/>
      <c r="AR276" s="198"/>
      <c r="AS276" s="198"/>
      <c r="AT276" s="198"/>
      <c r="AU276" s="198"/>
      <c r="AV276" s="198"/>
      <c r="AW276" s="198"/>
      <c r="AX276" s="191"/>
      <c r="AY276" s="191"/>
      <c r="AZ276" s="191"/>
      <c r="BA276" s="191"/>
    </row>
    <row r="277" spans="2:53" ht="13.5" customHeight="1" x14ac:dyDescent="0.4">
      <c r="B277" s="191"/>
      <c r="C277" s="191"/>
      <c r="D277" s="191"/>
      <c r="E277" s="191"/>
      <c r="F277" s="191"/>
      <c r="G277" s="191"/>
      <c r="H277" s="191"/>
      <c r="I277" s="191"/>
      <c r="J277" s="191"/>
      <c r="K277" s="191"/>
      <c r="L277" s="191"/>
      <c r="M277" s="191"/>
      <c r="N277" s="191"/>
      <c r="O277" s="191"/>
      <c r="P277" s="191"/>
      <c r="Q277" s="191"/>
      <c r="R277" s="191"/>
      <c r="S277" s="191"/>
      <c r="T277" s="191"/>
      <c r="U277" s="191"/>
      <c r="V277" s="191"/>
      <c r="W277" s="191"/>
      <c r="X277" s="191"/>
      <c r="Y277" s="191"/>
      <c r="Z277" s="191"/>
      <c r="AA277" s="179"/>
      <c r="AB277" s="179"/>
      <c r="AC277" s="191"/>
      <c r="AD277" s="191"/>
      <c r="AE277" s="191"/>
      <c r="AF277" s="191"/>
      <c r="AG277" s="191"/>
      <c r="AH277" s="191"/>
      <c r="AI277" s="191"/>
      <c r="AJ277" s="191"/>
      <c r="AK277" s="191"/>
      <c r="AL277" s="191"/>
      <c r="AM277" s="191"/>
      <c r="AN277" s="191"/>
      <c r="AO277" s="191"/>
      <c r="AP277" s="191"/>
      <c r="AQ277" s="191"/>
      <c r="AR277" s="191"/>
      <c r="AS277" s="191"/>
      <c r="AT277" s="191"/>
      <c r="AU277" s="191"/>
      <c r="AV277" s="191"/>
      <c r="AW277" s="191"/>
      <c r="AX277" s="191"/>
      <c r="AY277" s="191"/>
      <c r="AZ277" s="191"/>
      <c r="BA277" s="191"/>
    </row>
    <row r="278" spans="2:53" ht="13.5" customHeight="1" x14ac:dyDescent="0.4">
      <c r="B278" s="191"/>
      <c r="C278" s="191"/>
      <c r="D278" s="191"/>
      <c r="E278" s="191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1"/>
      <c r="U278" s="191"/>
      <c r="V278" s="191"/>
      <c r="W278" s="191"/>
      <c r="X278" s="191"/>
      <c r="Y278" s="191"/>
      <c r="Z278" s="191"/>
      <c r="AA278" s="179"/>
      <c r="AB278" s="179"/>
      <c r="AC278" s="191"/>
      <c r="AD278" s="191"/>
      <c r="AE278" s="191"/>
      <c r="AF278" s="191"/>
      <c r="AG278" s="191"/>
      <c r="AH278" s="191"/>
      <c r="AI278" s="191"/>
      <c r="AJ278" s="191"/>
      <c r="AK278" s="191"/>
      <c r="AL278" s="191"/>
      <c r="AM278" s="191"/>
      <c r="AN278" s="191"/>
      <c r="AO278" s="191"/>
      <c r="AP278" s="191"/>
      <c r="AQ278" s="191"/>
      <c r="AR278" s="191"/>
      <c r="AS278" s="191"/>
      <c r="AT278" s="191"/>
      <c r="AU278" s="191"/>
      <c r="AV278" s="191"/>
      <c r="AW278" s="191"/>
      <c r="AX278" s="191"/>
      <c r="AY278" s="191"/>
      <c r="AZ278" s="191"/>
      <c r="BA278" s="191"/>
    </row>
    <row r="279" spans="2:53" ht="13.5" customHeight="1" x14ac:dyDescent="0.4">
      <c r="B279" s="191"/>
      <c r="C279" s="191"/>
      <c r="D279" s="191"/>
      <c r="E279" s="191"/>
      <c r="F279" s="191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91"/>
      <c r="S279" s="191"/>
      <c r="T279" s="191"/>
      <c r="U279" s="191"/>
      <c r="V279" s="191"/>
      <c r="W279" s="191"/>
      <c r="X279" s="191"/>
      <c r="Y279" s="191"/>
      <c r="Z279" s="191"/>
      <c r="AA279" s="179"/>
      <c r="AB279" s="179"/>
      <c r="AC279" s="191"/>
      <c r="AD279" s="191"/>
      <c r="AE279" s="191"/>
      <c r="AF279" s="191"/>
      <c r="AG279" s="191"/>
      <c r="AH279" s="191"/>
      <c r="AI279" s="191"/>
      <c r="AJ279" s="191"/>
      <c r="AK279" s="191"/>
      <c r="AL279" s="191"/>
      <c r="AM279" s="191"/>
      <c r="AN279" s="191"/>
      <c r="AO279" s="191"/>
      <c r="AP279" s="191"/>
      <c r="AQ279" s="191"/>
      <c r="AR279" s="191"/>
      <c r="AS279" s="191"/>
      <c r="AT279" s="191"/>
      <c r="AU279" s="191"/>
      <c r="AV279" s="191"/>
      <c r="AW279" s="191"/>
      <c r="AX279" s="191"/>
      <c r="AY279" s="191"/>
      <c r="AZ279" s="191"/>
      <c r="BA279" s="191"/>
    </row>
    <row r="280" spans="2:53" ht="13.5" customHeight="1" x14ac:dyDescent="0.4">
      <c r="B280" s="191"/>
      <c r="C280" s="191"/>
      <c r="D280" s="191"/>
      <c r="E280" s="191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  <c r="T280" s="191"/>
      <c r="U280" s="191"/>
      <c r="V280" s="191"/>
      <c r="W280" s="191"/>
      <c r="X280" s="191"/>
      <c r="Y280" s="191"/>
      <c r="Z280" s="191"/>
      <c r="AA280" s="179"/>
      <c r="AB280" s="179"/>
      <c r="AC280" s="191"/>
      <c r="AD280" s="191"/>
      <c r="AE280" s="191"/>
      <c r="AF280" s="191"/>
      <c r="AG280" s="191"/>
      <c r="AH280" s="191"/>
      <c r="AI280" s="191"/>
      <c r="AJ280" s="191"/>
      <c r="AK280" s="191"/>
      <c r="AL280" s="191"/>
      <c r="AM280" s="191"/>
      <c r="AN280" s="191"/>
      <c r="AO280" s="191"/>
      <c r="AP280" s="191"/>
      <c r="AQ280" s="191"/>
      <c r="AR280" s="191"/>
      <c r="AS280" s="191"/>
      <c r="AT280" s="191"/>
      <c r="AU280" s="191"/>
      <c r="AV280" s="191"/>
      <c r="AW280" s="191"/>
      <c r="AX280" s="191"/>
      <c r="AY280" s="191"/>
      <c r="AZ280" s="191"/>
      <c r="BA280" s="191"/>
    </row>
    <row r="281" spans="2:53" ht="13.5" customHeight="1" x14ac:dyDescent="0.4">
      <c r="B281" s="191"/>
      <c r="C281" s="191"/>
      <c r="D281" s="191"/>
      <c r="E281" s="191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1"/>
      <c r="S281" s="191"/>
      <c r="T281" s="191"/>
      <c r="U281" s="191"/>
      <c r="V281" s="191"/>
      <c r="W281" s="191"/>
      <c r="X281" s="191"/>
      <c r="Y281" s="191"/>
      <c r="Z281" s="191"/>
      <c r="AA281" s="179"/>
      <c r="AB281" s="179"/>
      <c r="AC281" s="191"/>
      <c r="AD281" s="191"/>
      <c r="AE281" s="191"/>
      <c r="AF281" s="191"/>
      <c r="AG281" s="191"/>
      <c r="AH281" s="191"/>
      <c r="AI281" s="191"/>
      <c r="AJ281" s="191"/>
      <c r="AK281" s="191"/>
      <c r="AL281" s="191"/>
      <c r="AM281" s="191"/>
      <c r="AN281" s="191"/>
      <c r="AO281" s="191"/>
      <c r="AP281" s="191"/>
      <c r="AQ281" s="191"/>
      <c r="AR281" s="191"/>
      <c r="AS281" s="191"/>
      <c r="AT281" s="191"/>
      <c r="AU281" s="191"/>
      <c r="AV281" s="191"/>
      <c r="AW281" s="191"/>
      <c r="AX281" s="191"/>
      <c r="AY281" s="191"/>
      <c r="AZ281" s="191"/>
      <c r="BA281" s="191"/>
    </row>
    <row r="282" spans="2:53" ht="13.5" customHeight="1" x14ac:dyDescent="0.4">
      <c r="B282" s="191"/>
      <c r="C282" s="191"/>
      <c r="D282" s="191"/>
      <c r="E282" s="191"/>
      <c r="F282" s="191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1"/>
      <c r="U282" s="191"/>
      <c r="V282" s="191"/>
      <c r="W282" s="191"/>
      <c r="X282" s="191"/>
      <c r="Y282" s="191"/>
      <c r="Z282" s="191"/>
      <c r="AA282" s="179"/>
      <c r="AB282" s="179"/>
      <c r="AC282" s="191"/>
      <c r="AD282" s="191"/>
      <c r="AE282" s="191"/>
      <c r="AF282" s="191"/>
      <c r="AG282" s="191"/>
      <c r="AH282" s="191"/>
      <c r="AI282" s="191"/>
      <c r="AJ282" s="191"/>
      <c r="AK282" s="191"/>
      <c r="AL282" s="191"/>
      <c r="AM282" s="191"/>
      <c r="AN282" s="191"/>
      <c r="AO282" s="191"/>
      <c r="AP282" s="191"/>
      <c r="AQ282" s="191"/>
      <c r="AR282" s="191"/>
      <c r="AS282" s="191"/>
      <c r="AT282" s="191"/>
      <c r="AU282" s="191"/>
      <c r="AV282" s="191"/>
      <c r="AW282" s="191"/>
      <c r="AX282" s="191"/>
      <c r="AY282" s="191"/>
      <c r="AZ282" s="191"/>
      <c r="BA282" s="191"/>
    </row>
    <row r="283" spans="2:53" ht="13.5" customHeight="1" x14ac:dyDescent="0.4">
      <c r="B283" s="191"/>
      <c r="C283" s="191"/>
      <c r="D283" s="191"/>
      <c r="E283" s="191"/>
      <c r="F283" s="191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  <c r="R283" s="191"/>
      <c r="S283" s="191"/>
      <c r="T283" s="191"/>
      <c r="U283" s="191"/>
      <c r="V283" s="191"/>
      <c r="W283" s="191"/>
      <c r="X283" s="191"/>
      <c r="Y283" s="191"/>
      <c r="Z283" s="191"/>
      <c r="AA283" s="179"/>
      <c r="AB283" s="179"/>
      <c r="AC283" s="191"/>
      <c r="AD283" s="191"/>
      <c r="AE283" s="191"/>
      <c r="AF283" s="191"/>
      <c r="AG283" s="191"/>
      <c r="AH283" s="191"/>
      <c r="AI283" s="191"/>
      <c r="AJ283" s="191"/>
      <c r="AK283" s="191"/>
      <c r="AL283" s="191"/>
      <c r="AM283" s="191"/>
      <c r="AN283" s="191"/>
      <c r="AO283" s="191"/>
      <c r="AP283" s="191"/>
      <c r="AQ283" s="191"/>
      <c r="AR283" s="191"/>
      <c r="AS283" s="191"/>
      <c r="AT283" s="191"/>
      <c r="AU283" s="191"/>
      <c r="AV283" s="191"/>
      <c r="AW283" s="191"/>
      <c r="AX283" s="191"/>
      <c r="AY283" s="191"/>
      <c r="AZ283" s="191"/>
      <c r="BA283" s="191"/>
    </row>
    <row r="284" spans="2:53" ht="13.5" customHeight="1" x14ac:dyDescent="0.4">
      <c r="B284" s="191"/>
      <c r="C284" s="191"/>
      <c r="D284" s="191"/>
      <c r="E284" s="191"/>
      <c r="F284" s="191"/>
      <c r="G284" s="191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  <c r="R284" s="191"/>
      <c r="S284" s="191"/>
      <c r="T284" s="191"/>
      <c r="U284" s="191"/>
      <c r="V284" s="191"/>
      <c r="W284" s="191"/>
      <c r="X284" s="191"/>
      <c r="Y284" s="191"/>
      <c r="Z284" s="191"/>
      <c r="AA284" s="179"/>
      <c r="AB284" s="179"/>
      <c r="AC284" s="191"/>
      <c r="AD284" s="191"/>
      <c r="AE284" s="191"/>
      <c r="AF284" s="191"/>
      <c r="AG284" s="191"/>
      <c r="AH284" s="191"/>
      <c r="AI284" s="191"/>
      <c r="AJ284" s="191"/>
      <c r="AK284" s="191"/>
      <c r="AL284" s="191"/>
      <c r="AM284" s="191"/>
      <c r="AN284" s="191"/>
      <c r="AO284" s="191"/>
      <c r="AP284" s="191"/>
      <c r="AQ284" s="191"/>
      <c r="AR284" s="191"/>
      <c r="AS284" s="191"/>
      <c r="AT284" s="191"/>
      <c r="AU284" s="191"/>
      <c r="AV284" s="191"/>
      <c r="AW284" s="191"/>
      <c r="AX284" s="191"/>
      <c r="AY284" s="191"/>
      <c r="AZ284" s="191"/>
      <c r="BA284" s="191"/>
    </row>
    <row r="285" spans="2:53" ht="13.5" customHeight="1" x14ac:dyDescent="0.4">
      <c r="B285" s="191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1"/>
      <c r="AA285" s="179"/>
      <c r="AB285" s="179"/>
      <c r="AC285" s="191"/>
      <c r="AD285" s="191"/>
      <c r="AE285" s="191"/>
      <c r="AF285" s="191"/>
      <c r="AG285" s="191"/>
      <c r="AH285" s="191"/>
      <c r="AI285" s="191"/>
      <c r="AJ285" s="191"/>
      <c r="AK285" s="191"/>
      <c r="AL285" s="191"/>
      <c r="AM285" s="191"/>
      <c r="AN285" s="191"/>
      <c r="AO285" s="191"/>
      <c r="AP285" s="191"/>
      <c r="AQ285" s="191"/>
      <c r="AR285" s="191"/>
      <c r="AS285" s="191"/>
      <c r="AT285" s="191"/>
      <c r="AU285" s="191"/>
      <c r="AV285" s="191"/>
      <c r="AW285" s="191"/>
      <c r="AX285" s="191"/>
      <c r="AY285" s="191"/>
      <c r="AZ285" s="191"/>
      <c r="BA285" s="191"/>
    </row>
    <row r="286" spans="2:53" ht="13.5" customHeight="1" x14ac:dyDescent="0.4">
      <c r="B286" s="191"/>
      <c r="C286" s="191"/>
      <c r="D286" s="191"/>
      <c r="E286" s="191"/>
      <c r="F286" s="191"/>
      <c r="G286" s="191"/>
      <c r="H286" s="191"/>
      <c r="I286" s="191"/>
      <c r="J286" s="191"/>
      <c r="K286" s="191"/>
      <c r="L286" s="191"/>
      <c r="M286" s="191"/>
      <c r="N286" s="191"/>
      <c r="O286" s="191"/>
      <c r="P286" s="191"/>
      <c r="Q286" s="191"/>
      <c r="R286" s="191"/>
      <c r="S286" s="191"/>
      <c r="T286" s="191"/>
      <c r="U286" s="191"/>
      <c r="V286" s="191"/>
      <c r="W286" s="191"/>
      <c r="X286" s="191"/>
      <c r="Y286" s="191"/>
      <c r="Z286" s="191"/>
      <c r="AA286" s="179"/>
      <c r="AB286" s="179"/>
      <c r="AC286" s="191"/>
      <c r="AD286" s="191"/>
      <c r="AE286" s="191"/>
      <c r="AF286" s="191"/>
      <c r="AG286" s="191"/>
      <c r="AH286" s="191"/>
      <c r="AI286" s="191"/>
      <c r="AJ286" s="191"/>
      <c r="AK286" s="191"/>
      <c r="AL286" s="191"/>
      <c r="AM286" s="191"/>
      <c r="AN286" s="191"/>
      <c r="AO286" s="191"/>
      <c r="AP286" s="191"/>
      <c r="AQ286" s="191"/>
      <c r="AR286" s="191"/>
      <c r="AS286" s="191"/>
      <c r="AT286" s="191"/>
      <c r="AU286" s="191"/>
      <c r="AV286" s="191"/>
      <c r="AW286" s="191"/>
      <c r="AX286" s="191"/>
      <c r="AY286" s="191"/>
      <c r="AZ286" s="191"/>
      <c r="BA286" s="191"/>
    </row>
    <row r="287" spans="2:53" ht="13.5" customHeight="1" x14ac:dyDescent="0.4">
      <c r="B287" s="191"/>
      <c r="C287" s="191"/>
      <c r="D287" s="191"/>
      <c r="E287" s="191"/>
      <c r="F287" s="191"/>
      <c r="G287" s="191"/>
      <c r="H287" s="191"/>
      <c r="I287" s="191"/>
      <c r="J287" s="191"/>
      <c r="K287" s="191"/>
      <c r="L287" s="191"/>
      <c r="M287" s="191"/>
      <c r="N287" s="191"/>
      <c r="O287" s="191"/>
      <c r="P287" s="191"/>
      <c r="Q287" s="191"/>
      <c r="R287" s="191"/>
      <c r="S287" s="191"/>
      <c r="T287" s="191"/>
      <c r="U287" s="191"/>
      <c r="V287" s="191"/>
      <c r="W287" s="191"/>
      <c r="X287" s="191"/>
      <c r="Y287" s="191"/>
      <c r="Z287" s="191"/>
      <c r="AA287" s="179"/>
      <c r="AB287" s="179"/>
      <c r="AC287" s="191"/>
      <c r="AD287" s="191"/>
      <c r="AE287" s="191"/>
      <c r="AF287" s="191"/>
      <c r="AG287" s="191"/>
      <c r="AH287" s="191"/>
      <c r="AI287" s="191"/>
      <c r="AJ287" s="191"/>
      <c r="AK287" s="191"/>
      <c r="AL287" s="191"/>
      <c r="AM287" s="191"/>
      <c r="AN287" s="191"/>
      <c r="AO287" s="191"/>
      <c r="AP287" s="191"/>
      <c r="AQ287" s="191"/>
      <c r="AR287" s="191"/>
      <c r="AS287" s="191"/>
      <c r="AT287" s="191"/>
      <c r="AU287" s="191"/>
      <c r="AV287" s="191"/>
      <c r="AW287" s="191"/>
      <c r="AX287" s="191"/>
      <c r="AY287" s="191"/>
      <c r="AZ287" s="191"/>
      <c r="BA287" s="191"/>
    </row>
    <row r="288" spans="2:53" ht="13.5" customHeight="1" x14ac:dyDescent="0.4">
      <c r="B288" s="191"/>
      <c r="C288" s="191"/>
      <c r="D288" s="191"/>
      <c r="E288" s="191"/>
      <c r="F288" s="191"/>
      <c r="G288" s="191"/>
      <c r="H288" s="191"/>
      <c r="I288" s="191"/>
      <c r="J288" s="191"/>
      <c r="K288" s="191"/>
      <c r="L288" s="191"/>
      <c r="M288" s="191"/>
      <c r="N288" s="191"/>
      <c r="O288" s="191"/>
      <c r="P288" s="191"/>
      <c r="Q288" s="191"/>
      <c r="R288" s="191"/>
      <c r="S288" s="191"/>
      <c r="T288" s="191"/>
      <c r="U288" s="191"/>
      <c r="V288" s="191"/>
      <c r="W288" s="191"/>
      <c r="X288" s="191"/>
      <c r="Y288" s="191"/>
      <c r="Z288" s="191"/>
      <c r="AA288" s="179"/>
      <c r="AB288" s="179"/>
      <c r="AC288" s="191"/>
      <c r="AD288" s="191"/>
      <c r="AE288" s="191"/>
      <c r="AF288" s="191"/>
      <c r="AG288" s="191"/>
      <c r="AH288" s="191"/>
      <c r="AI288" s="191"/>
      <c r="AJ288" s="191"/>
      <c r="AK288" s="191"/>
      <c r="AL288" s="191"/>
      <c r="AM288" s="191"/>
      <c r="AN288" s="191"/>
      <c r="AO288" s="191"/>
      <c r="AP288" s="191"/>
      <c r="AQ288" s="191"/>
      <c r="AR288" s="191"/>
      <c r="AS288" s="191"/>
      <c r="AT288" s="191"/>
      <c r="AU288" s="191"/>
      <c r="AV288" s="191"/>
      <c r="AW288" s="191"/>
      <c r="AX288" s="191"/>
      <c r="AY288" s="191"/>
      <c r="AZ288" s="191"/>
      <c r="BA288" s="191"/>
    </row>
    <row r="289" spans="2:53" ht="9.9499999999999993" customHeight="1" x14ac:dyDescent="0.4">
      <c r="B289" s="179"/>
      <c r="C289" s="179"/>
      <c r="D289" s="173"/>
      <c r="E289" s="173"/>
      <c r="F289" s="173"/>
      <c r="G289" s="179"/>
      <c r="H289" s="173"/>
      <c r="I289" s="173"/>
      <c r="J289" s="173"/>
      <c r="K289" s="173"/>
      <c r="L289" s="173"/>
      <c r="M289" s="173"/>
      <c r="N289" s="173"/>
      <c r="O289" s="179"/>
      <c r="P289" s="179"/>
      <c r="Q289" s="173"/>
      <c r="R289" s="173"/>
      <c r="S289" s="173"/>
      <c r="T289" s="173"/>
      <c r="U289" s="173"/>
      <c r="V289" s="173"/>
      <c r="W289" s="173"/>
      <c r="X289" s="173"/>
      <c r="Y289" s="179"/>
      <c r="Z289" s="173"/>
      <c r="AA289" s="179"/>
      <c r="AB289" s="179"/>
      <c r="AC289" s="173"/>
      <c r="AD289" s="173"/>
      <c r="AE289" s="173"/>
      <c r="AF289" s="173"/>
      <c r="AG289" s="173"/>
      <c r="AH289" s="173"/>
      <c r="AI289" s="173"/>
      <c r="AJ289" s="173"/>
      <c r="AK289" s="173"/>
      <c r="AL289" s="179"/>
      <c r="AM289" s="173"/>
      <c r="AN289" s="179"/>
      <c r="AO289" s="179"/>
      <c r="AP289" s="173"/>
      <c r="AQ289" s="173"/>
      <c r="AR289" s="179"/>
      <c r="AS289" s="173"/>
      <c r="AT289" s="173"/>
      <c r="AU289" s="173"/>
      <c r="AV289" s="173"/>
      <c r="AW289" s="173"/>
      <c r="AX289" s="179"/>
      <c r="AY289" s="179"/>
      <c r="AZ289" s="173"/>
      <c r="BA289" s="173"/>
    </row>
    <row r="290" spans="2:53" ht="13.5" customHeight="1" x14ac:dyDescent="0.4"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8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79"/>
      <c r="AB290" s="17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8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</row>
    <row r="291" spans="2:53" ht="13.5" customHeight="1" x14ac:dyDescent="0.4"/>
    <row r="292" spans="2:53" ht="13.5" customHeight="1" x14ac:dyDescent="0.4"/>
    <row r="293" spans="2:53" ht="13.5" customHeight="1" x14ac:dyDescent="0.4"/>
    <row r="294" spans="2:53" ht="13.5" customHeight="1" x14ac:dyDescent="0.4"/>
    <row r="295" spans="2:53" ht="13.5" customHeight="1" x14ac:dyDescent="0.4"/>
    <row r="296" spans="2:53" ht="13.5" customHeight="1" x14ac:dyDescent="0.4"/>
    <row r="297" spans="2:53" ht="13.5" customHeight="1" x14ac:dyDescent="0.4"/>
    <row r="298" spans="2:53" ht="13.5" customHeight="1" x14ac:dyDescent="0.4"/>
    <row r="299" spans="2:53" ht="13.5" customHeight="1" x14ac:dyDescent="0.4"/>
    <row r="300" spans="2:53" ht="13.5" customHeight="1" x14ac:dyDescent="0.4"/>
    <row r="301" spans="2:53" ht="13.5" customHeight="1" x14ac:dyDescent="0.4"/>
    <row r="302" spans="2:53" ht="13.5" customHeight="1" x14ac:dyDescent="0.4"/>
    <row r="303" spans="2:53" ht="13.5" customHeight="1" x14ac:dyDescent="0.4"/>
    <row r="304" spans="2:53" ht="13.5" customHeight="1" x14ac:dyDescent="0.4"/>
    <row r="305" ht="13.5" customHeight="1" x14ac:dyDescent="0.4"/>
    <row r="306" ht="13.5" customHeight="1" x14ac:dyDescent="0.4"/>
  </sheetData>
  <mergeCells count="1344">
    <mergeCell ref="B1:J1"/>
    <mergeCell ref="K1:N1"/>
    <mergeCell ref="O1:Z1"/>
    <mergeCell ref="AC1:AK1"/>
    <mergeCell ref="AL1:AO1"/>
    <mergeCell ref="AP1:BA1"/>
    <mergeCell ref="AG3:AK3"/>
    <mergeCell ref="AL3:AQ3"/>
    <mergeCell ref="AR3:AT3"/>
    <mergeCell ref="AU3:BA3"/>
    <mergeCell ref="B4:E4"/>
    <mergeCell ref="F4:L5"/>
    <mergeCell ref="M4:O5"/>
    <mergeCell ref="P4:V5"/>
    <mergeCell ref="W4:Z4"/>
    <mergeCell ref="AC4:AF4"/>
    <mergeCell ref="B2:J2"/>
    <mergeCell ref="K2:N2"/>
    <mergeCell ref="AC2:AK2"/>
    <mergeCell ref="AL2:AO2"/>
    <mergeCell ref="B3:E3"/>
    <mergeCell ref="F3:J3"/>
    <mergeCell ref="K3:P3"/>
    <mergeCell ref="Q3:S3"/>
    <mergeCell ref="T3:Z3"/>
    <mergeCell ref="AC3:AF3"/>
    <mergeCell ref="AP2:AT2"/>
    <mergeCell ref="O2:S2"/>
    <mergeCell ref="M7:O10"/>
    <mergeCell ref="P7:V10"/>
    <mergeCell ref="W7:X7"/>
    <mergeCell ref="B9:C9"/>
    <mergeCell ref="D9:E9"/>
    <mergeCell ref="W9:X9"/>
    <mergeCell ref="AE6:AF6"/>
    <mergeCell ref="AG6:AL6"/>
    <mergeCell ref="AN6:AP6"/>
    <mergeCell ref="AR6:AW6"/>
    <mergeCell ref="AX6:AY6"/>
    <mergeCell ref="AZ6:BA6"/>
    <mergeCell ref="AX5:AY5"/>
    <mergeCell ref="AZ5:BA5"/>
    <mergeCell ref="B6:C6"/>
    <mergeCell ref="D6:E6"/>
    <mergeCell ref="F6:K6"/>
    <mergeCell ref="M6:O6"/>
    <mergeCell ref="Q6:V6"/>
    <mergeCell ref="W6:X6"/>
    <mergeCell ref="Y6:Z6"/>
    <mergeCell ref="AC6:AD6"/>
    <mergeCell ref="AG4:AM5"/>
    <mergeCell ref="AN4:AP5"/>
    <mergeCell ref="AQ4:AW5"/>
    <mergeCell ref="AX4:BA4"/>
    <mergeCell ref="B5:C5"/>
    <mergeCell ref="D5:E5"/>
    <mergeCell ref="W5:X5"/>
    <mergeCell ref="Y5:Z5"/>
    <mergeCell ref="AC5:AD5"/>
    <mergeCell ref="AE5:AF5"/>
    <mergeCell ref="AX9:AY9"/>
    <mergeCell ref="AZ9:BA9"/>
    <mergeCell ref="B10:C10"/>
    <mergeCell ref="D10:E10"/>
    <mergeCell ref="W10:X10"/>
    <mergeCell ref="Y10:Z10"/>
    <mergeCell ref="AC10:AD10"/>
    <mergeCell ref="AE10:AF10"/>
    <mergeCell ref="AX10:AY10"/>
    <mergeCell ref="AZ10:BA10"/>
    <mergeCell ref="AX7:AY7"/>
    <mergeCell ref="AZ7:BA7"/>
    <mergeCell ref="B8:C8"/>
    <mergeCell ref="D8:E8"/>
    <mergeCell ref="W8:X8"/>
    <mergeCell ref="Y8:Z8"/>
    <mergeCell ref="AC8:AD8"/>
    <mergeCell ref="AE8:AF8"/>
    <mergeCell ref="AX8:AY8"/>
    <mergeCell ref="AZ8:BA8"/>
    <mergeCell ref="Y7:Z7"/>
    <mergeCell ref="AC7:AD7"/>
    <mergeCell ref="AE7:AF7"/>
    <mergeCell ref="AG7:AM10"/>
    <mergeCell ref="AN7:AP10"/>
    <mergeCell ref="AQ7:AW10"/>
    <mergeCell ref="Y9:Z9"/>
    <mergeCell ref="AC9:AD9"/>
    <mergeCell ref="AE9:AF9"/>
    <mergeCell ref="B7:C7"/>
    <mergeCell ref="D7:E7"/>
    <mergeCell ref="F7:L10"/>
    <mergeCell ref="AX11:AY11"/>
    <mergeCell ref="AZ11:BA11"/>
    <mergeCell ref="B12:C12"/>
    <mergeCell ref="D12:E12"/>
    <mergeCell ref="W12:X12"/>
    <mergeCell ref="Y12:Z12"/>
    <mergeCell ref="AC12:AD12"/>
    <mergeCell ref="AE12:AF12"/>
    <mergeCell ref="AX12:AY12"/>
    <mergeCell ref="AZ12:BA12"/>
    <mergeCell ref="Y11:Z11"/>
    <mergeCell ref="AC11:AD11"/>
    <mergeCell ref="AE11:AF11"/>
    <mergeCell ref="AG11:AM14"/>
    <mergeCell ref="AN11:AP14"/>
    <mergeCell ref="AQ11:AW14"/>
    <mergeCell ref="Y13:Z13"/>
    <mergeCell ref="AC13:AD13"/>
    <mergeCell ref="AE13:AF13"/>
    <mergeCell ref="B11:C11"/>
    <mergeCell ref="D11:E11"/>
    <mergeCell ref="F11:L14"/>
    <mergeCell ref="M11:O14"/>
    <mergeCell ref="P11:V14"/>
    <mergeCell ref="W11:X11"/>
    <mergeCell ref="B13:C13"/>
    <mergeCell ref="D13:E13"/>
    <mergeCell ref="W13:X13"/>
    <mergeCell ref="Y17:Z17"/>
    <mergeCell ref="AC17:AD17"/>
    <mergeCell ref="AE17:AF17"/>
    <mergeCell ref="B15:C15"/>
    <mergeCell ref="D15:E15"/>
    <mergeCell ref="F15:L18"/>
    <mergeCell ref="M15:O18"/>
    <mergeCell ref="P15:V18"/>
    <mergeCell ref="W15:X15"/>
    <mergeCell ref="B17:C17"/>
    <mergeCell ref="D17:E17"/>
    <mergeCell ref="W17:X17"/>
    <mergeCell ref="AX13:AY13"/>
    <mergeCell ref="AZ13:BA13"/>
    <mergeCell ref="B14:C14"/>
    <mergeCell ref="D14:E14"/>
    <mergeCell ref="W14:X14"/>
    <mergeCell ref="Y14:Z14"/>
    <mergeCell ref="AC14:AD14"/>
    <mergeCell ref="AE14:AF14"/>
    <mergeCell ref="AX14:AY14"/>
    <mergeCell ref="AZ14:BA14"/>
    <mergeCell ref="B21:J21"/>
    <mergeCell ref="K21:N21"/>
    <mergeCell ref="O21:Z21"/>
    <mergeCell ref="AC21:AK21"/>
    <mergeCell ref="AL21:AO21"/>
    <mergeCell ref="AP21:BA21"/>
    <mergeCell ref="AX17:AY17"/>
    <mergeCell ref="AZ17:BA17"/>
    <mergeCell ref="B18:C18"/>
    <mergeCell ref="D18:E18"/>
    <mergeCell ref="W18:X18"/>
    <mergeCell ref="Y18:Z18"/>
    <mergeCell ref="AC18:AD18"/>
    <mergeCell ref="AE18:AF18"/>
    <mergeCell ref="AX18:AY18"/>
    <mergeCell ref="AZ18:BA18"/>
    <mergeCell ref="AX15:AY15"/>
    <mergeCell ref="AZ15:BA15"/>
    <mergeCell ref="B16:C16"/>
    <mergeCell ref="D16:E16"/>
    <mergeCell ref="W16:X16"/>
    <mergeCell ref="Y16:Z16"/>
    <mergeCell ref="AC16:AD16"/>
    <mergeCell ref="AE16:AF16"/>
    <mergeCell ref="AX16:AY16"/>
    <mergeCell ref="AZ16:BA16"/>
    <mergeCell ref="Y15:Z15"/>
    <mergeCell ref="AC15:AD15"/>
    <mergeCell ref="AE15:AF15"/>
    <mergeCell ref="AG15:AM18"/>
    <mergeCell ref="AN15:AP18"/>
    <mergeCell ref="AQ15:AW18"/>
    <mergeCell ref="AG23:AK23"/>
    <mergeCell ref="AL23:AQ23"/>
    <mergeCell ref="AR23:AT23"/>
    <mergeCell ref="AU23:BA23"/>
    <mergeCell ref="B24:E24"/>
    <mergeCell ref="F24:L25"/>
    <mergeCell ref="M24:O25"/>
    <mergeCell ref="P24:V25"/>
    <mergeCell ref="W24:Z24"/>
    <mergeCell ref="AC24:AF24"/>
    <mergeCell ref="B22:J22"/>
    <mergeCell ref="K22:N22"/>
    <mergeCell ref="AC22:AK22"/>
    <mergeCell ref="AL22:AO22"/>
    <mergeCell ref="B23:E23"/>
    <mergeCell ref="F23:J23"/>
    <mergeCell ref="K23:P23"/>
    <mergeCell ref="Q23:S23"/>
    <mergeCell ref="T23:Z23"/>
    <mergeCell ref="AC23:AF23"/>
    <mergeCell ref="O22:S22"/>
    <mergeCell ref="AP22:AT22"/>
    <mergeCell ref="M27:O30"/>
    <mergeCell ref="P27:V30"/>
    <mergeCell ref="W27:X27"/>
    <mergeCell ref="B29:C29"/>
    <mergeCell ref="D29:E29"/>
    <mergeCell ref="W29:X29"/>
    <mergeCell ref="AE26:AF26"/>
    <mergeCell ref="AG26:AL26"/>
    <mergeCell ref="AN26:AP26"/>
    <mergeCell ref="AR26:AW26"/>
    <mergeCell ref="AX26:AY26"/>
    <mergeCell ref="AZ26:BA26"/>
    <mergeCell ref="AX25:AY25"/>
    <mergeCell ref="AZ25:BA25"/>
    <mergeCell ref="B26:C26"/>
    <mergeCell ref="D26:E26"/>
    <mergeCell ref="F26:K26"/>
    <mergeCell ref="M26:O26"/>
    <mergeCell ref="Q26:V26"/>
    <mergeCell ref="W26:X26"/>
    <mergeCell ref="Y26:Z26"/>
    <mergeCell ref="AC26:AD26"/>
    <mergeCell ref="AG24:AM25"/>
    <mergeCell ref="AN24:AP25"/>
    <mergeCell ref="AQ24:AW25"/>
    <mergeCell ref="AX24:BA24"/>
    <mergeCell ref="B25:C25"/>
    <mergeCell ref="D25:E25"/>
    <mergeCell ref="W25:X25"/>
    <mergeCell ref="Y25:Z25"/>
    <mergeCell ref="AC25:AD25"/>
    <mergeCell ref="AE25:AF25"/>
    <mergeCell ref="AX29:AY29"/>
    <mergeCell ref="AZ29:BA29"/>
    <mergeCell ref="B30:C30"/>
    <mergeCell ref="D30:E30"/>
    <mergeCell ref="W30:X30"/>
    <mergeCell ref="Y30:Z30"/>
    <mergeCell ref="AC30:AD30"/>
    <mergeCell ref="AE30:AF30"/>
    <mergeCell ref="AX30:AY30"/>
    <mergeCell ref="AZ30:BA30"/>
    <mergeCell ref="AX27:AY27"/>
    <mergeCell ref="AZ27:BA27"/>
    <mergeCell ref="B28:C28"/>
    <mergeCell ref="D28:E28"/>
    <mergeCell ref="W28:X28"/>
    <mergeCell ref="Y28:Z28"/>
    <mergeCell ref="AC28:AD28"/>
    <mergeCell ref="AE28:AF28"/>
    <mergeCell ref="AX28:AY28"/>
    <mergeCell ref="AZ28:BA28"/>
    <mergeCell ref="Y27:Z27"/>
    <mergeCell ref="AC27:AD27"/>
    <mergeCell ref="AE27:AF27"/>
    <mergeCell ref="AG27:AM30"/>
    <mergeCell ref="AN27:AP30"/>
    <mergeCell ref="AQ27:AW30"/>
    <mergeCell ref="Y29:Z29"/>
    <mergeCell ref="AC29:AD29"/>
    <mergeCell ref="AE29:AF29"/>
    <mergeCell ref="B27:C27"/>
    <mergeCell ref="D27:E27"/>
    <mergeCell ref="F27:L30"/>
    <mergeCell ref="AX31:AY31"/>
    <mergeCell ref="AZ31:BA31"/>
    <mergeCell ref="B32:C32"/>
    <mergeCell ref="D32:E32"/>
    <mergeCell ref="W32:X32"/>
    <mergeCell ref="Y32:Z32"/>
    <mergeCell ref="AC32:AD32"/>
    <mergeCell ref="AE32:AF32"/>
    <mergeCell ref="AX32:AY32"/>
    <mergeCell ref="AZ32:BA32"/>
    <mergeCell ref="Y31:Z31"/>
    <mergeCell ref="AC31:AD31"/>
    <mergeCell ref="AE31:AF31"/>
    <mergeCell ref="AG31:AM34"/>
    <mergeCell ref="AN31:AP34"/>
    <mergeCell ref="AQ31:AW34"/>
    <mergeCell ref="Y33:Z33"/>
    <mergeCell ref="AC33:AD33"/>
    <mergeCell ref="AE33:AF33"/>
    <mergeCell ref="B31:C31"/>
    <mergeCell ref="D31:E31"/>
    <mergeCell ref="F31:L34"/>
    <mergeCell ref="M31:O34"/>
    <mergeCell ref="P31:V34"/>
    <mergeCell ref="W31:X31"/>
    <mergeCell ref="B33:C33"/>
    <mergeCell ref="D33:E33"/>
    <mergeCell ref="W33:X33"/>
    <mergeCell ref="Y37:Z37"/>
    <mergeCell ref="AC37:AD37"/>
    <mergeCell ref="AE37:AF37"/>
    <mergeCell ref="B35:C35"/>
    <mergeCell ref="D35:E35"/>
    <mergeCell ref="F35:L38"/>
    <mergeCell ref="M35:O38"/>
    <mergeCell ref="P35:V38"/>
    <mergeCell ref="W35:X35"/>
    <mergeCell ref="B37:C37"/>
    <mergeCell ref="D37:E37"/>
    <mergeCell ref="W37:X37"/>
    <mergeCell ref="AX33:AY33"/>
    <mergeCell ref="AZ33:BA33"/>
    <mergeCell ref="B34:C34"/>
    <mergeCell ref="D34:E34"/>
    <mergeCell ref="W34:X34"/>
    <mergeCell ref="Y34:Z34"/>
    <mergeCell ref="AC34:AD34"/>
    <mergeCell ref="AE34:AF34"/>
    <mergeCell ref="AX34:AY34"/>
    <mergeCell ref="AZ34:BA34"/>
    <mergeCell ref="B41:J41"/>
    <mergeCell ref="K41:N41"/>
    <mergeCell ref="O41:Z41"/>
    <mergeCell ref="AC41:AK41"/>
    <mergeCell ref="AL41:AO41"/>
    <mergeCell ref="AP41:BA41"/>
    <mergeCell ref="AX37:AY37"/>
    <mergeCell ref="AZ37:BA37"/>
    <mergeCell ref="B38:C38"/>
    <mergeCell ref="D38:E38"/>
    <mergeCell ref="W38:X38"/>
    <mergeCell ref="Y38:Z38"/>
    <mergeCell ref="AC38:AD38"/>
    <mergeCell ref="AE38:AF38"/>
    <mergeCell ref="AX38:AY38"/>
    <mergeCell ref="AZ38:BA38"/>
    <mergeCell ref="AX35:AY35"/>
    <mergeCell ref="AZ35:BA35"/>
    <mergeCell ref="B36:C36"/>
    <mergeCell ref="D36:E36"/>
    <mergeCell ref="W36:X36"/>
    <mergeCell ref="Y36:Z36"/>
    <mergeCell ref="AC36:AD36"/>
    <mergeCell ref="AE36:AF36"/>
    <mergeCell ref="AX36:AY36"/>
    <mergeCell ref="AZ36:BA36"/>
    <mergeCell ref="Y35:Z35"/>
    <mergeCell ref="AC35:AD35"/>
    <mergeCell ref="AE35:AF35"/>
    <mergeCell ref="AG35:AM38"/>
    <mergeCell ref="AN35:AP38"/>
    <mergeCell ref="AQ35:AW38"/>
    <mergeCell ref="AG43:AK43"/>
    <mergeCell ref="AL43:AQ43"/>
    <mergeCell ref="AR43:AT43"/>
    <mergeCell ref="AU43:BA43"/>
    <mergeCell ref="B44:E44"/>
    <mergeCell ref="F44:L45"/>
    <mergeCell ref="M44:O45"/>
    <mergeCell ref="P44:V45"/>
    <mergeCell ref="W44:Z44"/>
    <mergeCell ref="AC44:AF44"/>
    <mergeCell ref="B42:J42"/>
    <mergeCell ref="K42:N42"/>
    <mergeCell ref="AC42:AK42"/>
    <mergeCell ref="AL42:AO42"/>
    <mergeCell ref="B43:E43"/>
    <mergeCell ref="F43:J43"/>
    <mergeCell ref="K43:P43"/>
    <mergeCell ref="Q43:S43"/>
    <mergeCell ref="T43:Z43"/>
    <mergeCell ref="AC43:AF43"/>
    <mergeCell ref="AP42:AT42"/>
    <mergeCell ref="O42:S42"/>
    <mergeCell ref="AZ46:BA46"/>
    <mergeCell ref="AX45:AY45"/>
    <mergeCell ref="AZ45:BA45"/>
    <mergeCell ref="B46:C46"/>
    <mergeCell ref="D46:E46"/>
    <mergeCell ref="F46:K46"/>
    <mergeCell ref="M46:O46"/>
    <mergeCell ref="Q46:V46"/>
    <mergeCell ref="W46:X46"/>
    <mergeCell ref="Y46:Z46"/>
    <mergeCell ref="AC46:AD46"/>
    <mergeCell ref="AG44:AM45"/>
    <mergeCell ref="AN44:AP45"/>
    <mergeCell ref="AQ44:AW45"/>
    <mergeCell ref="AX44:BA44"/>
    <mergeCell ref="B45:C45"/>
    <mergeCell ref="D45:E45"/>
    <mergeCell ref="W45:X45"/>
    <mergeCell ref="Y45:Z45"/>
    <mergeCell ref="AC45:AD45"/>
    <mergeCell ref="AE45:AF45"/>
    <mergeCell ref="Y49:Z49"/>
    <mergeCell ref="AC49:AD49"/>
    <mergeCell ref="AE49:AF49"/>
    <mergeCell ref="B47:C47"/>
    <mergeCell ref="D47:E47"/>
    <mergeCell ref="F47:L50"/>
    <mergeCell ref="M47:O50"/>
    <mergeCell ref="P47:V50"/>
    <mergeCell ref="W47:X47"/>
    <mergeCell ref="B49:C49"/>
    <mergeCell ref="D49:E49"/>
    <mergeCell ref="W49:X49"/>
    <mergeCell ref="AE46:AF46"/>
    <mergeCell ref="AG46:AL46"/>
    <mergeCell ref="AN46:AP46"/>
    <mergeCell ref="AR46:AW46"/>
    <mergeCell ref="AX46:AY46"/>
    <mergeCell ref="M51:O54"/>
    <mergeCell ref="P51:V54"/>
    <mergeCell ref="W51:X51"/>
    <mergeCell ref="B53:C53"/>
    <mergeCell ref="D53:E53"/>
    <mergeCell ref="W53:X53"/>
    <mergeCell ref="AX49:AY49"/>
    <mergeCell ref="AZ49:BA49"/>
    <mergeCell ref="B50:C50"/>
    <mergeCell ref="D50:E50"/>
    <mergeCell ref="W50:X50"/>
    <mergeCell ref="Y50:Z50"/>
    <mergeCell ref="AC50:AD50"/>
    <mergeCell ref="AE50:AF50"/>
    <mergeCell ref="AX50:AY50"/>
    <mergeCell ref="AZ50:BA50"/>
    <mergeCell ref="AX47:AY47"/>
    <mergeCell ref="AZ47:BA47"/>
    <mergeCell ref="B48:C48"/>
    <mergeCell ref="D48:E48"/>
    <mergeCell ref="W48:X48"/>
    <mergeCell ref="Y48:Z48"/>
    <mergeCell ref="AC48:AD48"/>
    <mergeCell ref="AE48:AF48"/>
    <mergeCell ref="AX48:AY48"/>
    <mergeCell ref="AZ48:BA48"/>
    <mergeCell ref="Y47:Z47"/>
    <mergeCell ref="AC47:AD47"/>
    <mergeCell ref="AE47:AF47"/>
    <mergeCell ref="AG47:AM50"/>
    <mergeCell ref="AN47:AP50"/>
    <mergeCell ref="AQ47:AW50"/>
    <mergeCell ref="AX53:AY53"/>
    <mergeCell ref="AZ53:BA53"/>
    <mergeCell ref="B54:C54"/>
    <mergeCell ref="D54:E54"/>
    <mergeCell ref="W54:X54"/>
    <mergeCell ref="Y54:Z54"/>
    <mergeCell ref="AC54:AD54"/>
    <mergeCell ref="AE54:AF54"/>
    <mergeCell ref="AX54:AY54"/>
    <mergeCell ref="AZ54:BA54"/>
    <mergeCell ref="AX51:AY51"/>
    <mergeCell ref="AZ51:BA51"/>
    <mergeCell ref="B52:C52"/>
    <mergeCell ref="D52:E52"/>
    <mergeCell ref="W52:X52"/>
    <mergeCell ref="Y52:Z52"/>
    <mergeCell ref="AC52:AD52"/>
    <mergeCell ref="AE52:AF52"/>
    <mergeCell ref="AX52:AY52"/>
    <mergeCell ref="AZ52:BA52"/>
    <mergeCell ref="Y51:Z51"/>
    <mergeCell ref="AC51:AD51"/>
    <mergeCell ref="AE51:AF51"/>
    <mergeCell ref="AG51:AM54"/>
    <mergeCell ref="AN51:AP54"/>
    <mergeCell ref="AQ51:AW54"/>
    <mergeCell ref="Y53:Z53"/>
    <mergeCell ref="AC53:AD53"/>
    <mergeCell ref="AE53:AF53"/>
    <mergeCell ref="B51:C51"/>
    <mergeCell ref="D51:E51"/>
    <mergeCell ref="F51:L54"/>
    <mergeCell ref="AX55:AY55"/>
    <mergeCell ref="AZ55:BA55"/>
    <mergeCell ref="B56:C56"/>
    <mergeCell ref="D56:E56"/>
    <mergeCell ref="W56:X56"/>
    <mergeCell ref="Y56:Z56"/>
    <mergeCell ref="AC56:AD56"/>
    <mergeCell ref="AE56:AF56"/>
    <mergeCell ref="AX56:AY56"/>
    <mergeCell ref="AZ56:BA56"/>
    <mergeCell ref="Y55:Z55"/>
    <mergeCell ref="AC55:AD55"/>
    <mergeCell ref="AE55:AF55"/>
    <mergeCell ref="AG55:AM58"/>
    <mergeCell ref="AN55:AP58"/>
    <mergeCell ref="AQ55:AW58"/>
    <mergeCell ref="Y57:Z57"/>
    <mergeCell ref="AC57:AD57"/>
    <mergeCell ref="AE57:AF57"/>
    <mergeCell ref="B55:C55"/>
    <mergeCell ref="D55:E55"/>
    <mergeCell ref="F55:L58"/>
    <mergeCell ref="M55:O58"/>
    <mergeCell ref="P55:V58"/>
    <mergeCell ref="W55:X55"/>
    <mergeCell ref="B57:C57"/>
    <mergeCell ref="D57:E57"/>
    <mergeCell ref="W57:X57"/>
    <mergeCell ref="AC86:AD86"/>
    <mergeCell ref="B85:C85"/>
    <mergeCell ref="D85:E85"/>
    <mergeCell ref="W85:X85"/>
    <mergeCell ref="Y85:Z85"/>
    <mergeCell ref="AC85:AD85"/>
    <mergeCell ref="AE85:AF85"/>
    <mergeCell ref="B61:J61"/>
    <mergeCell ref="K61:N61"/>
    <mergeCell ref="AX57:AY57"/>
    <mergeCell ref="AZ57:BA57"/>
    <mergeCell ref="B58:C58"/>
    <mergeCell ref="D58:E58"/>
    <mergeCell ref="W58:X58"/>
    <mergeCell ref="Y58:Z58"/>
    <mergeCell ref="AC58:AD58"/>
    <mergeCell ref="AE58:AF58"/>
    <mergeCell ref="AX58:AY58"/>
    <mergeCell ref="AZ58:BA58"/>
    <mergeCell ref="AG63:AK63"/>
    <mergeCell ref="AL63:AQ63"/>
    <mergeCell ref="AR63:AT63"/>
    <mergeCell ref="AU63:BA63"/>
    <mergeCell ref="B64:E64"/>
    <mergeCell ref="F64:L65"/>
    <mergeCell ref="M64:O65"/>
    <mergeCell ref="P64:V65"/>
    <mergeCell ref="W64:Z64"/>
    <mergeCell ref="AC64:AF64"/>
    <mergeCell ref="B63:E63"/>
    <mergeCell ref="F63:J63"/>
    <mergeCell ref="K63:P63"/>
    <mergeCell ref="AX87:AY87"/>
    <mergeCell ref="AZ87:BA87"/>
    <mergeCell ref="B88:C88"/>
    <mergeCell ref="D88:E88"/>
    <mergeCell ref="W88:X88"/>
    <mergeCell ref="Y88:Z88"/>
    <mergeCell ref="AC88:AD88"/>
    <mergeCell ref="AE88:AF88"/>
    <mergeCell ref="AX88:AY88"/>
    <mergeCell ref="AZ88:BA88"/>
    <mergeCell ref="Y87:Z87"/>
    <mergeCell ref="AC87:AD87"/>
    <mergeCell ref="AE87:AF87"/>
    <mergeCell ref="Y89:Z89"/>
    <mergeCell ref="AC89:AD89"/>
    <mergeCell ref="AE89:AF89"/>
    <mergeCell ref="B87:C87"/>
    <mergeCell ref="D87:E87"/>
    <mergeCell ref="W87:X87"/>
    <mergeCell ref="B89:C89"/>
    <mergeCell ref="D89:E89"/>
    <mergeCell ref="W89:X89"/>
    <mergeCell ref="F85:L88"/>
    <mergeCell ref="AE86:AF86"/>
    <mergeCell ref="AX86:AY86"/>
    <mergeCell ref="AZ86:BA86"/>
    <mergeCell ref="AX85:AY85"/>
    <mergeCell ref="AZ85:BA85"/>
    <mergeCell ref="B86:C86"/>
    <mergeCell ref="D86:E86"/>
    <mergeCell ref="W86:X86"/>
    <mergeCell ref="Y86:Z86"/>
    <mergeCell ref="AE91:AF91"/>
    <mergeCell ref="Y93:Z93"/>
    <mergeCell ref="AC93:AD93"/>
    <mergeCell ref="AE93:AF93"/>
    <mergeCell ref="AQ89:AW92"/>
    <mergeCell ref="B91:C91"/>
    <mergeCell ref="D91:E91"/>
    <mergeCell ref="W91:X91"/>
    <mergeCell ref="B93:C93"/>
    <mergeCell ref="D93:E93"/>
    <mergeCell ref="W93:X93"/>
    <mergeCell ref="AX89:AY89"/>
    <mergeCell ref="AZ89:BA89"/>
    <mergeCell ref="B90:C90"/>
    <mergeCell ref="D90:E90"/>
    <mergeCell ref="W90:X90"/>
    <mergeCell ref="Y90:Z90"/>
    <mergeCell ref="AC90:AD90"/>
    <mergeCell ref="AE90:AF90"/>
    <mergeCell ref="AX90:AY90"/>
    <mergeCell ref="AZ90:BA90"/>
    <mergeCell ref="AN93:AP96"/>
    <mergeCell ref="AQ93:AW96"/>
    <mergeCell ref="B105:C105"/>
    <mergeCell ref="D105:E105"/>
    <mergeCell ref="W105:X105"/>
    <mergeCell ref="Y105:Z105"/>
    <mergeCell ref="AC105:AD105"/>
    <mergeCell ref="AE105:AF105"/>
    <mergeCell ref="F93:L96"/>
    <mergeCell ref="M93:O96"/>
    <mergeCell ref="AX95:AY95"/>
    <mergeCell ref="AZ95:BA95"/>
    <mergeCell ref="B96:C96"/>
    <mergeCell ref="D96:E96"/>
    <mergeCell ref="W96:X96"/>
    <mergeCell ref="Y96:Z96"/>
    <mergeCell ref="AC96:AD96"/>
    <mergeCell ref="AE96:AF96"/>
    <mergeCell ref="AX96:AY96"/>
    <mergeCell ref="AZ96:BA96"/>
    <mergeCell ref="Y95:Z95"/>
    <mergeCell ref="AC95:AD95"/>
    <mergeCell ref="AE95:AF95"/>
    <mergeCell ref="AG93:AM96"/>
    <mergeCell ref="B95:C95"/>
    <mergeCell ref="D95:E95"/>
    <mergeCell ref="W95:X95"/>
    <mergeCell ref="P93:V96"/>
    <mergeCell ref="AX93:AY93"/>
    <mergeCell ref="AZ93:BA93"/>
    <mergeCell ref="B94:C94"/>
    <mergeCell ref="D94:E94"/>
    <mergeCell ref="W94:X94"/>
    <mergeCell ref="Y94:Z94"/>
    <mergeCell ref="AZ114:BA114"/>
    <mergeCell ref="B108:C108"/>
    <mergeCell ref="D108:E108"/>
    <mergeCell ref="W108:X108"/>
    <mergeCell ref="Y108:Z108"/>
    <mergeCell ref="AC108:AD108"/>
    <mergeCell ref="AE108:AF108"/>
    <mergeCell ref="AX108:AY108"/>
    <mergeCell ref="AZ108:BA108"/>
    <mergeCell ref="Y107:Z107"/>
    <mergeCell ref="AC107:AD107"/>
    <mergeCell ref="AE107:AF107"/>
    <mergeCell ref="Y109:Z109"/>
    <mergeCell ref="AC109:AD109"/>
    <mergeCell ref="AE109:AF109"/>
    <mergeCell ref="B107:C107"/>
    <mergeCell ref="D107:E107"/>
    <mergeCell ref="W107:X107"/>
    <mergeCell ref="B109:C109"/>
    <mergeCell ref="D109:E109"/>
    <mergeCell ref="W109:X109"/>
    <mergeCell ref="F105:L108"/>
    <mergeCell ref="AE106:AF106"/>
    <mergeCell ref="AX106:AY106"/>
    <mergeCell ref="AZ106:BA106"/>
    <mergeCell ref="AX105:AY105"/>
    <mergeCell ref="AZ105:BA105"/>
    <mergeCell ref="B106:C106"/>
    <mergeCell ref="D106:E106"/>
    <mergeCell ref="W106:X106"/>
    <mergeCell ref="Y106:Z106"/>
    <mergeCell ref="AC106:AD106"/>
    <mergeCell ref="B112:C112"/>
    <mergeCell ref="D112:E112"/>
    <mergeCell ref="W112:X112"/>
    <mergeCell ref="Y112:Z112"/>
    <mergeCell ref="AC112:AD112"/>
    <mergeCell ref="AE112:AF112"/>
    <mergeCell ref="AX112:AY112"/>
    <mergeCell ref="AZ112:BA112"/>
    <mergeCell ref="Y111:Z111"/>
    <mergeCell ref="AC111:AD111"/>
    <mergeCell ref="AE111:AF111"/>
    <mergeCell ref="Y113:Z113"/>
    <mergeCell ref="AC113:AD113"/>
    <mergeCell ref="AE113:AF113"/>
    <mergeCell ref="AQ109:AW112"/>
    <mergeCell ref="P113:V116"/>
    <mergeCell ref="AG113:AM116"/>
    <mergeCell ref="AN113:AP116"/>
    <mergeCell ref="AQ113:AW116"/>
    <mergeCell ref="B111:C111"/>
    <mergeCell ref="D111:E111"/>
    <mergeCell ref="W111:X111"/>
    <mergeCell ref="B113:C113"/>
    <mergeCell ref="D113:E113"/>
    <mergeCell ref="W113:X113"/>
    <mergeCell ref="M113:O116"/>
    <mergeCell ref="AX109:AY109"/>
    <mergeCell ref="AZ109:BA109"/>
    <mergeCell ref="B110:C110"/>
    <mergeCell ref="D110:E110"/>
    <mergeCell ref="W110:X110"/>
    <mergeCell ref="Y110:Z110"/>
    <mergeCell ref="AE126:AF126"/>
    <mergeCell ref="AX126:AY126"/>
    <mergeCell ref="AZ126:BA126"/>
    <mergeCell ref="AX125:AY125"/>
    <mergeCell ref="AZ125:BA125"/>
    <mergeCell ref="B126:C126"/>
    <mergeCell ref="D126:E126"/>
    <mergeCell ref="W126:X126"/>
    <mergeCell ref="Y126:Z126"/>
    <mergeCell ref="AC126:AD126"/>
    <mergeCell ref="B125:C125"/>
    <mergeCell ref="D125:E125"/>
    <mergeCell ref="W125:X125"/>
    <mergeCell ref="Y125:Z125"/>
    <mergeCell ref="AC125:AD125"/>
    <mergeCell ref="AE125:AF125"/>
    <mergeCell ref="B120:J120"/>
    <mergeCell ref="K120:N120"/>
    <mergeCell ref="AC120:AK120"/>
    <mergeCell ref="AL120:AO120"/>
    <mergeCell ref="B121:E121"/>
    <mergeCell ref="F121:J121"/>
    <mergeCell ref="K121:P121"/>
    <mergeCell ref="Q121:S121"/>
    <mergeCell ref="T121:Z121"/>
    <mergeCell ref="AC121:AF121"/>
    <mergeCell ref="AG121:AK121"/>
    <mergeCell ref="AL121:AQ121"/>
    <mergeCell ref="F124:K124"/>
    <mergeCell ref="M124:O124"/>
    <mergeCell ref="Q124:V124"/>
    <mergeCell ref="W124:X124"/>
    <mergeCell ref="AX127:AY127"/>
    <mergeCell ref="AZ127:BA127"/>
    <mergeCell ref="B128:C128"/>
    <mergeCell ref="D128:E128"/>
    <mergeCell ref="W128:X128"/>
    <mergeCell ref="Y128:Z128"/>
    <mergeCell ref="AC128:AD128"/>
    <mergeCell ref="AE128:AF128"/>
    <mergeCell ref="AX128:AY128"/>
    <mergeCell ref="AZ128:BA128"/>
    <mergeCell ref="Y127:Z127"/>
    <mergeCell ref="AC127:AD127"/>
    <mergeCell ref="AE127:AF127"/>
    <mergeCell ref="Y129:Z129"/>
    <mergeCell ref="AC129:AD129"/>
    <mergeCell ref="AE129:AF129"/>
    <mergeCell ref="B127:C127"/>
    <mergeCell ref="D127:E127"/>
    <mergeCell ref="W127:X127"/>
    <mergeCell ref="B129:C129"/>
    <mergeCell ref="D129:E129"/>
    <mergeCell ref="W129:X129"/>
    <mergeCell ref="M129:O132"/>
    <mergeCell ref="AX131:AY131"/>
    <mergeCell ref="AZ131:BA131"/>
    <mergeCell ref="B132:C132"/>
    <mergeCell ref="D132:E132"/>
    <mergeCell ref="W132:X132"/>
    <mergeCell ref="Y132:Z132"/>
    <mergeCell ref="AC132:AD132"/>
    <mergeCell ref="AE132:AF132"/>
    <mergeCell ref="AX132:AY132"/>
    <mergeCell ref="AZ132:BA132"/>
    <mergeCell ref="Y131:Z131"/>
    <mergeCell ref="AC131:AD131"/>
    <mergeCell ref="AE131:AF131"/>
    <mergeCell ref="Y133:Z133"/>
    <mergeCell ref="AC133:AD133"/>
    <mergeCell ref="AE133:AF133"/>
    <mergeCell ref="B131:C131"/>
    <mergeCell ref="D131:E131"/>
    <mergeCell ref="W131:X131"/>
    <mergeCell ref="B133:C133"/>
    <mergeCell ref="D133:E133"/>
    <mergeCell ref="W133:X133"/>
    <mergeCell ref="F129:L132"/>
    <mergeCell ref="AX129:AY129"/>
    <mergeCell ref="AZ129:BA129"/>
    <mergeCell ref="B130:C130"/>
    <mergeCell ref="D130:E130"/>
    <mergeCell ref="W130:X130"/>
    <mergeCell ref="Y130:Z130"/>
    <mergeCell ref="AC130:AD130"/>
    <mergeCell ref="AE130:AF130"/>
    <mergeCell ref="AX130:AY130"/>
    <mergeCell ref="AZ130:BA130"/>
    <mergeCell ref="AX135:AY135"/>
    <mergeCell ref="AZ135:BA135"/>
    <mergeCell ref="B136:C136"/>
    <mergeCell ref="D136:E136"/>
    <mergeCell ref="W136:X136"/>
    <mergeCell ref="Y136:Z136"/>
    <mergeCell ref="AC136:AD136"/>
    <mergeCell ref="AE136:AF136"/>
    <mergeCell ref="AX136:AY136"/>
    <mergeCell ref="AZ136:BA136"/>
    <mergeCell ref="Y135:Z135"/>
    <mergeCell ref="AC135:AD135"/>
    <mergeCell ref="AE135:AF135"/>
    <mergeCell ref="B135:C135"/>
    <mergeCell ref="D135:E135"/>
    <mergeCell ref="W135:X135"/>
    <mergeCell ref="AX133:AY133"/>
    <mergeCell ref="AZ133:BA133"/>
    <mergeCell ref="B134:C134"/>
    <mergeCell ref="D134:E134"/>
    <mergeCell ref="W134:X134"/>
    <mergeCell ref="Y134:Z134"/>
    <mergeCell ref="AC134:AD134"/>
    <mergeCell ref="AE134:AF134"/>
    <mergeCell ref="AX134:AY134"/>
    <mergeCell ref="AZ134:BA134"/>
    <mergeCell ref="Q63:S63"/>
    <mergeCell ref="T63:Z63"/>
    <mergeCell ref="AC63:AF63"/>
    <mergeCell ref="O61:Z61"/>
    <mergeCell ref="AC61:AK61"/>
    <mergeCell ref="AL61:AO61"/>
    <mergeCell ref="AP61:BA61"/>
    <mergeCell ref="B62:J62"/>
    <mergeCell ref="K62:N62"/>
    <mergeCell ref="AC62:AK62"/>
    <mergeCell ref="AL62:AO62"/>
    <mergeCell ref="M67:O70"/>
    <mergeCell ref="P67:V70"/>
    <mergeCell ref="W67:X67"/>
    <mergeCell ref="B69:C69"/>
    <mergeCell ref="D69:E69"/>
    <mergeCell ref="W69:X69"/>
    <mergeCell ref="AE66:AF66"/>
    <mergeCell ref="AG66:AL66"/>
    <mergeCell ref="AN66:AP66"/>
    <mergeCell ref="AR66:AW66"/>
    <mergeCell ref="AX66:AY66"/>
    <mergeCell ref="AZ66:BA66"/>
    <mergeCell ref="AX65:AY65"/>
    <mergeCell ref="AZ65:BA65"/>
    <mergeCell ref="B66:C66"/>
    <mergeCell ref="D66:E66"/>
    <mergeCell ref="F66:K66"/>
    <mergeCell ref="M66:O66"/>
    <mergeCell ref="Q66:V66"/>
    <mergeCell ref="W66:X66"/>
    <mergeCell ref="Y66:Z66"/>
    <mergeCell ref="AC66:AD66"/>
    <mergeCell ref="AG64:AM65"/>
    <mergeCell ref="AN64:AP65"/>
    <mergeCell ref="AQ64:AW65"/>
    <mergeCell ref="AX64:BA64"/>
    <mergeCell ref="B65:C65"/>
    <mergeCell ref="D65:E65"/>
    <mergeCell ref="W65:X65"/>
    <mergeCell ref="Y65:Z65"/>
    <mergeCell ref="AC65:AD65"/>
    <mergeCell ref="AE65:AF65"/>
    <mergeCell ref="AX69:AY69"/>
    <mergeCell ref="AZ69:BA69"/>
    <mergeCell ref="B70:C70"/>
    <mergeCell ref="D70:E70"/>
    <mergeCell ref="W70:X70"/>
    <mergeCell ref="Y70:Z70"/>
    <mergeCell ref="AC70:AD70"/>
    <mergeCell ref="AE70:AF70"/>
    <mergeCell ref="AX70:AY70"/>
    <mergeCell ref="AZ70:BA70"/>
    <mergeCell ref="AX67:AY67"/>
    <mergeCell ref="AZ67:BA67"/>
    <mergeCell ref="B68:C68"/>
    <mergeCell ref="D68:E68"/>
    <mergeCell ref="W68:X68"/>
    <mergeCell ref="Y68:Z68"/>
    <mergeCell ref="AC68:AD68"/>
    <mergeCell ref="AE68:AF68"/>
    <mergeCell ref="AX68:AY68"/>
    <mergeCell ref="AZ68:BA68"/>
    <mergeCell ref="Y67:Z67"/>
    <mergeCell ref="AC67:AD67"/>
    <mergeCell ref="AE67:AF67"/>
    <mergeCell ref="AG67:AM70"/>
    <mergeCell ref="AN67:AP70"/>
    <mergeCell ref="AQ67:AW70"/>
    <mergeCell ref="Y69:Z69"/>
    <mergeCell ref="AC69:AD69"/>
    <mergeCell ref="AE69:AF69"/>
    <mergeCell ref="B67:C67"/>
    <mergeCell ref="D67:E67"/>
    <mergeCell ref="F67:L70"/>
    <mergeCell ref="AX71:AY71"/>
    <mergeCell ref="AZ71:BA71"/>
    <mergeCell ref="B72:C72"/>
    <mergeCell ref="D72:E72"/>
    <mergeCell ref="W72:X72"/>
    <mergeCell ref="Y72:Z72"/>
    <mergeCell ref="AC72:AD72"/>
    <mergeCell ref="AE72:AF72"/>
    <mergeCell ref="AX72:AY72"/>
    <mergeCell ref="AZ72:BA72"/>
    <mergeCell ref="Y71:Z71"/>
    <mergeCell ref="AC71:AD71"/>
    <mergeCell ref="AE71:AF71"/>
    <mergeCell ref="AG71:AM74"/>
    <mergeCell ref="AN71:AP74"/>
    <mergeCell ref="AQ71:AW74"/>
    <mergeCell ref="Y73:Z73"/>
    <mergeCell ref="AC73:AD73"/>
    <mergeCell ref="AE73:AF73"/>
    <mergeCell ref="B71:C71"/>
    <mergeCell ref="D71:E71"/>
    <mergeCell ref="F71:L74"/>
    <mergeCell ref="M71:O74"/>
    <mergeCell ref="P71:V74"/>
    <mergeCell ref="W71:X71"/>
    <mergeCell ref="B73:C73"/>
    <mergeCell ref="D73:E73"/>
    <mergeCell ref="W73:X73"/>
    <mergeCell ref="Y77:Z77"/>
    <mergeCell ref="AC77:AD77"/>
    <mergeCell ref="AE77:AF77"/>
    <mergeCell ref="B75:C75"/>
    <mergeCell ref="D75:E75"/>
    <mergeCell ref="F75:L78"/>
    <mergeCell ref="M75:O78"/>
    <mergeCell ref="P75:V78"/>
    <mergeCell ref="W75:X75"/>
    <mergeCell ref="B77:C77"/>
    <mergeCell ref="D77:E77"/>
    <mergeCell ref="W77:X77"/>
    <mergeCell ref="AC76:AD76"/>
    <mergeCell ref="AE76:AF76"/>
    <mergeCell ref="AX73:AY73"/>
    <mergeCell ref="AZ73:BA73"/>
    <mergeCell ref="B74:C74"/>
    <mergeCell ref="D74:E74"/>
    <mergeCell ref="W74:X74"/>
    <mergeCell ref="Y74:Z74"/>
    <mergeCell ref="AC74:AD74"/>
    <mergeCell ref="AE74:AF74"/>
    <mergeCell ref="AX74:AY74"/>
    <mergeCell ref="AZ74:BA74"/>
    <mergeCell ref="B79:J79"/>
    <mergeCell ref="K79:N79"/>
    <mergeCell ref="O79:Z79"/>
    <mergeCell ref="AC79:AK79"/>
    <mergeCell ref="AL79:AO79"/>
    <mergeCell ref="AP79:BA79"/>
    <mergeCell ref="AX77:AY77"/>
    <mergeCell ref="AZ77:BA77"/>
    <mergeCell ref="B78:C78"/>
    <mergeCell ref="D78:E78"/>
    <mergeCell ref="W78:X78"/>
    <mergeCell ref="Y78:Z78"/>
    <mergeCell ref="AC78:AD78"/>
    <mergeCell ref="AE78:AF78"/>
    <mergeCell ref="AX78:AY78"/>
    <mergeCell ref="AZ78:BA78"/>
    <mergeCell ref="AX75:AY75"/>
    <mergeCell ref="AZ75:BA75"/>
    <mergeCell ref="B76:C76"/>
    <mergeCell ref="D76:E76"/>
    <mergeCell ref="W76:X76"/>
    <mergeCell ref="Y76:Z76"/>
    <mergeCell ref="AX76:AY76"/>
    <mergeCell ref="AZ76:BA76"/>
    <mergeCell ref="Y75:Z75"/>
    <mergeCell ref="AC75:AD75"/>
    <mergeCell ref="AE75:AF75"/>
    <mergeCell ref="AG75:AM78"/>
    <mergeCell ref="AN75:AP78"/>
    <mergeCell ref="AQ75:AW78"/>
    <mergeCell ref="AG81:AK81"/>
    <mergeCell ref="AL81:AQ81"/>
    <mergeCell ref="AR81:AT81"/>
    <mergeCell ref="AU81:BA81"/>
    <mergeCell ref="B82:E82"/>
    <mergeCell ref="F82:L83"/>
    <mergeCell ref="M82:O83"/>
    <mergeCell ref="P82:V83"/>
    <mergeCell ref="W82:Z82"/>
    <mergeCell ref="AC82:AF82"/>
    <mergeCell ref="B80:J80"/>
    <mergeCell ref="K80:N80"/>
    <mergeCell ref="AC80:AK80"/>
    <mergeCell ref="AL80:AO80"/>
    <mergeCell ref="B81:E81"/>
    <mergeCell ref="F81:J81"/>
    <mergeCell ref="K81:P81"/>
    <mergeCell ref="Q81:S81"/>
    <mergeCell ref="T81:Z81"/>
    <mergeCell ref="AC81:AF81"/>
    <mergeCell ref="AE84:AF84"/>
    <mergeCell ref="AG84:AL84"/>
    <mergeCell ref="AN84:AP84"/>
    <mergeCell ref="AR84:AW84"/>
    <mergeCell ref="AX84:AY84"/>
    <mergeCell ref="AZ84:BA84"/>
    <mergeCell ref="AX83:AY83"/>
    <mergeCell ref="AZ83:BA83"/>
    <mergeCell ref="B84:C84"/>
    <mergeCell ref="D84:E84"/>
    <mergeCell ref="F84:K84"/>
    <mergeCell ref="M84:O84"/>
    <mergeCell ref="Q84:V84"/>
    <mergeCell ref="W84:X84"/>
    <mergeCell ref="Y84:Z84"/>
    <mergeCell ref="AC84:AD84"/>
    <mergeCell ref="AG82:AM83"/>
    <mergeCell ref="AN82:AP83"/>
    <mergeCell ref="AQ82:AW83"/>
    <mergeCell ref="AX82:BA82"/>
    <mergeCell ref="B83:C83"/>
    <mergeCell ref="D83:E83"/>
    <mergeCell ref="W83:X83"/>
    <mergeCell ref="Y83:Z83"/>
    <mergeCell ref="AC83:AD83"/>
    <mergeCell ref="AE83:AF83"/>
    <mergeCell ref="B99:J99"/>
    <mergeCell ref="K99:N99"/>
    <mergeCell ref="O99:Z99"/>
    <mergeCell ref="AC99:AK99"/>
    <mergeCell ref="AL99:AO99"/>
    <mergeCell ref="AP99:BA99"/>
    <mergeCell ref="M85:O88"/>
    <mergeCell ref="P85:V88"/>
    <mergeCell ref="AG85:AM88"/>
    <mergeCell ref="AN85:AP88"/>
    <mergeCell ref="AQ85:AW88"/>
    <mergeCell ref="F89:L92"/>
    <mergeCell ref="M89:O92"/>
    <mergeCell ref="P89:V92"/>
    <mergeCell ref="AG89:AM92"/>
    <mergeCell ref="AN89:AP92"/>
    <mergeCell ref="AE94:AF94"/>
    <mergeCell ref="AX94:AY94"/>
    <mergeCell ref="AZ94:BA94"/>
    <mergeCell ref="AX91:AY91"/>
    <mergeCell ref="AZ91:BA91"/>
    <mergeCell ref="B92:C92"/>
    <mergeCell ref="D92:E92"/>
    <mergeCell ref="W92:X92"/>
    <mergeCell ref="Y92:Z92"/>
    <mergeCell ref="AC92:AD92"/>
    <mergeCell ref="AE92:AF92"/>
    <mergeCell ref="AX92:AY92"/>
    <mergeCell ref="AZ92:BA92"/>
    <mergeCell ref="Y91:Z91"/>
    <mergeCell ref="AC94:AD94"/>
    <mergeCell ref="AC91:AD91"/>
    <mergeCell ref="AG101:AK101"/>
    <mergeCell ref="AL101:AQ101"/>
    <mergeCell ref="AR101:AT101"/>
    <mergeCell ref="AU101:BA101"/>
    <mergeCell ref="B102:E102"/>
    <mergeCell ref="F102:L103"/>
    <mergeCell ref="M102:O103"/>
    <mergeCell ref="P102:V103"/>
    <mergeCell ref="W102:Z102"/>
    <mergeCell ref="AC102:AF102"/>
    <mergeCell ref="B100:J100"/>
    <mergeCell ref="K100:N100"/>
    <mergeCell ref="AC100:AK100"/>
    <mergeCell ref="AL100:AO100"/>
    <mergeCell ref="B101:E101"/>
    <mergeCell ref="F101:J101"/>
    <mergeCell ref="K101:P101"/>
    <mergeCell ref="Q101:S101"/>
    <mergeCell ref="T101:Z101"/>
    <mergeCell ref="AC101:AF101"/>
    <mergeCell ref="B104:C104"/>
    <mergeCell ref="D104:E104"/>
    <mergeCell ref="F104:K104"/>
    <mergeCell ref="M104:O104"/>
    <mergeCell ref="Q104:V104"/>
    <mergeCell ref="W104:X104"/>
    <mergeCell ref="Y104:Z104"/>
    <mergeCell ref="AC104:AD104"/>
    <mergeCell ref="AG102:AM103"/>
    <mergeCell ref="AN102:AP103"/>
    <mergeCell ref="AQ102:AW103"/>
    <mergeCell ref="AX102:BA102"/>
    <mergeCell ref="B103:C103"/>
    <mergeCell ref="D103:E103"/>
    <mergeCell ref="W103:X103"/>
    <mergeCell ref="Y103:Z103"/>
    <mergeCell ref="AC103:AD103"/>
    <mergeCell ref="AE103:AF103"/>
    <mergeCell ref="M105:O108"/>
    <mergeCell ref="P105:V108"/>
    <mergeCell ref="AG105:AM108"/>
    <mergeCell ref="AN105:AP108"/>
    <mergeCell ref="AQ105:AW108"/>
    <mergeCell ref="F109:L112"/>
    <mergeCell ref="M109:O112"/>
    <mergeCell ref="P109:V112"/>
    <mergeCell ref="AG109:AM112"/>
    <mergeCell ref="AN109:AP112"/>
    <mergeCell ref="AE104:AF104"/>
    <mergeCell ref="AG104:AL104"/>
    <mergeCell ref="AN104:AP104"/>
    <mergeCell ref="AR104:AW104"/>
    <mergeCell ref="AX104:AY104"/>
    <mergeCell ref="AZ104:BA104"/>
    <mergeCell ref="AX103:AY103"/>
    <mergeCell ref="AZ103:BA103"/>
    <mergeCell ref="AX107:AY107"/>
    <mergeCell ref="AZ107:BA107"/>
    <mergeCell ref="AX111:AY111"/>
    <mergeCell ref="AZ111:BA111"/>
    <mergeCell ref="AC110:AD110"/>
    <mergeCell ref="AE110:AF110"/>
    <mergeCell ref="AX110:AY110"/>
    <mergeCell ref="AZ110:BA110"/>
    <mergeCell ref="B119:J119"/>
    <mergeCell ref="K119:N119"/>
    <mergeCell ref="O119:Z119"/>
    <mergeCell ref="AC119:AK119"/>
    <mergeCell ref="AL119:AO119"/>
    <mergeCell ref="AP119:BA119"/>
    <mergeCell ref="AX115:AY115"/>
    <mergeCell ref="AZ115:BA115"/>
    <mergeCell ref="B116:C116"/>
    <mergeCell ref="D116:E116"/>
    <mergeCell ref="W116:X116"/>
    <mergeCell ref="Y116:Z116"/>
    <mergeCell ref="AC116:AD116"/>
    <mergeCell ref="AE116:AF116"/>
    <mergeCell ref="AX116:AY116"/>
    <mergeCell ref="AZ116:BA116"/>
    <mergeCell ref="Y115:Z115"/>
    <mergeCell ref="AC115:AD115"/>
    <mergeCell ref="AE115:AF115"/>
    <mergeCell ref="B115:C115"/>
    <mergeCell ref="D115:E115"/>
    <mergeCell ref="W115:X115"/>
    <mergeCell ref="F113:L116"/>
    <mergeCell ref="AX113:AY113"/>
    <mergeCell ref="AZ113:BA113"/>
    <mergeCell ref="B114:C114"/>
    <mergeCell ref="D114:E114"/>
    <mergeCell ref="W114:X114"/>
    <mergeCell ref="Y114:Z114"/>
    <mergeCell ref="AC114:AD114"/>
    <mergeCell ref="AE114:AF114"/>
    <mergeCell ref="AX114:AY114"/>
    <mergeCell ref="AQ122:AW123"/>
    <mergeCell ref="AX122:BA122"/>
    <mergeCell ref="B123:C123"/>
    <mergeCell ref="D123:E123"/>
    <mergeCell ref="W123:X123"/>
    <mergeCell ref="Y123:Z123"/>
    <mergeCell ref="AC123:AD123"/>
    <mergeCell ref="AE123:AF123"/>
    <mergeCell ref="AX123:AY123"/>
    <mergeCell ref="AZ123:BA123"/>
    <mergeCell ref="AR121:AT121"/>
    <mergeCell ref="AU121:BA121"/>
    <mergeCell ref="B122:E122"/>
    <mergeCell ref="F122:L123"/>
    <mergeCell ref="M122:O123"/>
    <mergeCell ref="P122:V123"/>
    <mergeCell ref="W122:Z122"/>
    <mergeCell ref="AC122:AF122"/>
    <mergeCell ref="AG122:AM123"/>
    <mergeCell ref="AN122:AP123"/>
    <mergeCell ref="B139:J139"/>
    <mergeCell ref="K139:N139"/>
    <mergeCell ref="O139:Z139"/>
    <mergeCell ref="AC139:AK139"/>
    <mergeCell ref="AL139:AO139"/>
    <mergeCell ref="AP139:BA139"/>
    <mergeCell ref="P129:V132"/>
    <mergeCell ref="AG129:AM132"/>
    <mergeCell ref="AN129:AP132"/>
    <mergeCell ref="AQ129:AW132"/>
    <mergeCell ref="F133:L136"/>
    <mergeCell ref="M133:O136"/>
    <mergeCell ref="P133:V136"/>
    <mergeCell ref="AG133:AM136"/>
    <mergeCell ref="AN133:AP136"/>
    <mergeCell ref="AQ133:AW136"/>
    <mergeCell ref="AX124:AY124"/>
    <mergeCell ref="AZ124:BA124"/>
    <mergeCell ref="F125:L128"/>
    <mergeCell ref="M125:O128"/>
    <mergeCell ref="P125:V128"/>
    <mergeCell ref="AG125:AM128"/>
    <mergeCell ref="AN125:AP128"/>
    <mergeCell ref="AQ125:AW128"/>
    <mergeCell ref="Y124:Z124"/>
    <mergeCell ref="AC124:AD124"/>
    <mergeCell ref="AE124:AF124"/>
    <mergeCell ref="AG124:AL124"/>
    <mergeCell ref="AN124:AP124"/>
    <mergeCell ref="AR124:AW124"/>
    <mergeCell ref="B124:C124"/>
    <mergeCell ref="D124:E124"/>
    <mergeCell ref="AG141:AK141"/>
    <mergeCell ref="AL141:AQ141"/>
    <mergeCell ref="AR141:AT141"/>
    <mergeCell ref="AU141:BA141"/>
    <mergeCell ref="B142:E142"/>
    <mergeCell ref="F142:L143"/>
    <mergeCell ref="M142:O143"/>
    <mergeCell ref="P142:V143"/>
    <mergeCell ref="W142:Z142"/>
    <mergeCell ref="AC142:AF142"/>
    <mergeCell ref="B140:J140"/>
    <mergeCell ref="K140:N140"/>
    <mergeCell ref="AC140:AK140"/>
    <mergeCell ref="AL140:AO140"/>
    <mergeCell ref="B141:E141"/>
    <mergeCell ref="F141:J141"/>
    <mergeCell ref="K141:P141"/>
    <mergeCell ref="Q141:S141"/>
    <mergeCell ref="T141:Z141"/>
    <mergeCell ref="AC141:AF141"/>
    <mergeCell ref="M145:O148"/>
    <mergeCell ref="P145:V148"/>
    <mergeCell ref="W145:X145"/>
    <mergeCell ref="B147:C147"/>
    <mergeCell ref="D147:E147"/>
    <mergeCell ref="W147:X147"/>
    <mergeCell ref="AE144:AF144"/>
    <mergeCell ref="AG144:AL144"/>
    <mergeCell ref="AN144:AP144"/>
    <mergeCell ref="AR144:AW144"/>
    <mergeCell ref="AX144:AY144"/>
    <mergeCell ref="AZ144:BA144"/>
    <mergeCell ref="AX143:AY143"/>
    <mergeCell ref="AZ143:BA143"/>
    <mergeCell ref="B144:C144"/>
    <mergeCell ref="D144:E144"/>
    <mergeCell ref="F144:K144"/>
    <mergeCell ref="M144:O144"/>
    <mergeCell ref="Q144:V144"/>
    <mergeCell ref="W144:X144"/>
    <mergeCell ref="Y144:Z144"/>
    <mergeCell ref="AC144:AD144"/>
    <mergeCell ref="AG142:AM143"/>
    <mergeCell ref="AN142:AP143"/>
    <mergeCell ref="AQ142:AW143"/>
    <mergeCell ref="AX142:BA142"/>
    <mergeCell ref="B143:C143"/>
    <mergeCell ref="D143:E143"/>
    <mergeCell ref="W143:X143"/>
    <mergeCell ref="Y143:Z143"/>
    <mergeCell ref="AC143:AD143"/>
    <mergeCell ref="AE143:AF143"/>
    <mergeCell ref="AX147:AY147"/>
    <mergeCell ref="AZ147:BA147"/>
    <mergeCell ref="B148:C148"/>
    <mergeCell ref="D148:E148"/>
    <mergeCell ref="W148:X148"/>
    <mergeCell ref="Y148:Z148"/>
    <mergeCell ref="AC148:AD148"/>
    <mergeCell ref="AE148:AF148"/>
    <mergeCell ref="AX148:AY148"/>
    <mergeCell ref="AZ148:BA148"/>
    <mergeCell ref="AX145:AY145"/>
    <mergeCell ref="AZ145:BA145"/>
    <mergeCell ref="B146:C146"/>
    <mergeCell ref="D146:E146"/>
    <mergeCell ref="W146:X146"/>
    <mergeCell ref="Y146:Z146"/>
    <mergeCell ref="AC146:AD146"/>
    <mergeCell ref="AE146:AF146"/>
    <mergeCell ref="AX146:AY146"/>
    <mergeCell ref="AZ146:BA146"/>
    <mergeCell ref="Y145:Z145"/>
    <mergeCell ref="AC145:AD145"/>
    <mergeCell ref="AE145:AF145"/>
    <mergeCell ref="AG145:AM148"/>
    <mergeCell ref="AN145:AP148"/>
    <mergeCell ref="AQ145:AW148"/>
    <mergeCell ref="Y147:Z147"/>
    <mergeCell ref="AC147:AD147"/>
    <mergeCell ref="AE147:AF147"/>
    <mergeCell ref="B145:C145"/>
    <mergeCell ref="D145:E145"/>
    <mergeCell ref="F145:L148"/>
    <mergeCell ref="AZ151:BA151"/>
    <mergeCell ref="B152:C152"/>
    <mergeCell ref="D152:E152"/>
    <mergeCell ref="W152:X152"/>
    <mergeCell ref="Y152:Z152"/>
    <mergeCell ref="AC152:AD152"/>
    <mergeCell ref="AE152:AF152"/>
    <mergeCell ref="AX152:AY152"/>
    <mergeCell ref="AZ152:BA152"/>
    <mergeCell ref="AX149:AY149"/>
    <mergeCell ref="AZ149:BA149"/>
    <mergeCell ref="B150:C150"/>
    <mergeCell ref="D150:E150"/>
    <mergeCell ref="W150:X150"/>
    <mergeCell ref="Y150:Z150"/>
    <mergeCell ref="AC150:AD150"/>
    <mergeCell ref="AE150:AF150"/>
    <mergeCell ref="AX150:AY150"/>
    <mergeCell ref="AZ150:BA150"/>
    <mergeCell ref="Y149:Z149"/>
    <mergeCell ref="AC149:AD149"/>
    <mergeCell ref="AE149:AF149"/>
    <mergeCell ref="AG149:AM152"/>
    <mergeCell ref="AN149:AP152"/>
    <mergeCell ref="AQ149:AW152"/>
    <mergeCell ref="Y151:Z151"/>
    <mergeCell ref="AC151:AD151"/>
    <mergeCell ref="AE151:AF151"/>
    <mergeCell ref="B149:C149"/>
    <mergeCell ref="D149:E149"/>
    <mergeCell ref="F149:L152"/>
    <mergeCell ref="M149:O152"/>
    <mergeCell ref="AE153:AF153"/>
    <mergeCell ref="AG153:AM156"/>
    <mergeCell ref="AN153:AP156"/>
    <mergeCell ref="AQ153:AW156"/>
    <mergeCell ref="Y155:Z155"/>
    <mergeCell ref="AC155:AD155"/>
    <mergeCell ref="AE155:AF155"/>
    <mergeCell ref="B153:C153"/>
    <mergeCell ref="D153:E153"/>
    <mergeCell ref="F153:L156"/>
    <mergeCell ref="M153:O156"/>
    <mergeCell ref="P153:V156"/>
    <mergeCell ref="W153:X153"/>
    <mergeCell ref="B155:C155"/>
    <mergeCell ref="D155:E155"/>
    <mergeCell ref="W155:X155"/>
    <mergeCell ref="AX151:AY151"/>
    <mergeCell ref="P149:V152"/>
    <mergeCell ref="W149:X149"/>
    <mergeCell ref="B151:C151"/>
    <mergeCell ref="D151:E151"/>
    <mergeCell ref="W151:X151"/>
    <mergeCell ref="O62:S62"/>
    <mergeCell ref="AP62:AT62"/>
    <mergeCell ref="AP80:AT80"/>
    <mergeCell ref="O80:S80"/>
    <mergeCell ref="AP100:AT100"/>
    <mergeCell ref="O100:S100"/>
    <mergeCell ref="O120:S120"/>
    <mergeCell ref="AP120:AT120"/>
    <mergeCell ref="O140:S140"/>
    <mergeCell ref="BE8:BF8"/>
    <mergeCell ref="AX155:AY155"/>
    <mergeCell ref="AZ155:BA155"/>
    <mergeCell ref="B156:C156"/>
    <mergeCell ref="D156:E156"/>
    <mergeCell ref="W156:X156"/>
    <mergeCell ref="Y156:Z156"/>
    <mergeCell ref="AC156:AD156"/>
    <mergeCell ref="AE156:AF156"/>
    <mergeCell ref="AX156:AY156"/>
    <mergeCell ref="AZ156:BA156"/>
    <mergeCell ref="AX153:AY153"/>
    <mergeCell ref="AZ153:BA153"/>
    <mergeCell ref="B154:C154"/>
    <mergeCell ref="D154:E154"/>
    <mergeCell ref="W154:X154"/>
    <mergeCell ref="Y154:Z154"/>
    <mergeCell ref="AC154:AD154"/>
    <mergeCell ref="AE154:AF154"/>
    <mergeCell ref="AX154:AY154"/>
    <mergeCell ref="AZ154:BA154"/>
    <mergeCell ref="Y153:Z153"/>
    <mergeCell ref="AC153:AD153"/>
  </mergeCells>
  <phoneticPr fontId="2"/>
  <pageMargins left="0" right="0" top="0.15748031496062992" bottom="0" header="0" footer="0"/>
  <pageSetup paperSize="9" scale="83" fitToHeight="0" orientation="portrait" r:id="rId1"/>
  <rowBreaks count="3" manualBreakCount="3">
    <brk id="78" max="52" man="1"/>
    <brk id="228" max="52" man="1"/>
    <brk id="304" max="52" man="1"/>
  </rowBreaks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情報記入シート</vt:lpstr>
      <vt:lpstr>星取表</vt:lpstr>
      <vt:lpstr>第１節</vt:lpstr>
      <vt:lpstr>第２節</vt:lpstr>
      <vt:lpstr>第３節</vt:lpstr>
      <vt:lpstr>第４節</vt:lpstr>
      <vt:lpstr>第５節</vt:lpstr>
      <vt:lpstr>第６節</vt:lpstr>
      <vt:lpstr>審判カード</vt:lpstr>
      <vt:lpstr>情報記入シート!Print_Area</vt:lpstr>
      <vt:lpstr>審判カード!Print_Area</vt:lpstr>
      <vt:lpstr>星取表!Print_Area</vt:lpstr>
      <vt:lpstr>第１節!Print_Area</vt:lpstr>
      <vt:lpstr>第２節!Print_Area</vt:lpstr>
      <vt:lpstr>第３節!Print_Area</vt:lpstr>
      <vt:lpstr>第４節!Print_Area</vt:lpstr>
      <vt:lpstr>第５節!Print_Area</vt:lpstr>
      <vt:lpstr>第６節!Print_Area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若林章</dc:creator>
  <cp:lastModifiedBy>akira.wabayashi</cp:lastModifiedBy>
  <cp:lastPrinted>2019-01-21T03:18:26Z</cp:lastPrinted>
  <dcterms:created xsi:type="dcterms:W3CDTF">2017-09-01T08:35:57Z</dcterms:created>
  <dcterms:modified xsi:type="dcterms:W3CDTF">2019-01-21T03:55:21Z</dcterms:modified>
</cp:coreProperties>
</file>