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5" yWindow="90" windowWidth="20025" windowHeight="7485"/>
  </bookViews>
  <sheets>
    <sheet name="8T" sheetId="20" r:id="rId1"/>
    <sheet name="7T" sheetId="21" r:id="rId2"/>
    <sheet name="6T" sheetId="22" r:id="rId3"/>
    <sheet name="5T" sheetId="23" r:id="rId4"/>
    <sheet name="4T" sheetId="24" r:id="rId5"/>
    <sheet name="混合1" sheetId="25" r:id="rId6"/>
  </sheets>
  <calcPr calcId="145621" refMode="R1C1"/>
</workbook>
</file>

<file path=xl/calcChain.xml><?xml version="1.0" encoding="utf-8"?>
<calcChain xmlns="http://schemas.openxmlformats.org/spreadsheetml/2006/main">
  <c r="Q31" i="20" l="1"/>
  <c r="O31" i="20"/>
  <c r="P31" i="20" s="1"/>
  <c r="N31" i="20"/>
  <c r="L31" i="20"/>
  <c r="M31" i="20" s="1"/>
  <c r="K31" i="20"/>
  <c r="I31" i="20"/>
  <c r="J31" i="20" s="1"/>
  <c r="H31" i="20"/>
  <c r="F31" i="20"/>
  <c r="G31" i="20" s="1"/>
  <c r="E31" i="20"/>
  <c r="C31" i="20"/>
  <c r="D31" i="20" s="1"/>
  <c r="S30" i="20"/>
  <c r="N30" i="20"/>
  <c r="L30" i="20"/>
  <c r="K30" i="20"/>
  <c r="I30" i="20"/>
  <c r="H30" i="20"/>
  <c r="F30" i="20"/>
  <c r="E30" i="20"/>
  <c r="C30" i="20"/>
  <c r="S29" i="20"/>
  <c r="P29" i="20"/>
  <c r="K29" i="20"/>
  <c r="I29" i="20"/>
  <c r="H29" i="20"/>
  <c r="F29" i="20"/>
  <c r="E29" i="20"/>
  <c r="C29" i="20"/>
  <c r="S28" i="20"/>
  <c r="P28" i="20"/>
  <c r="M28" i="20"/>
  <c r="H28" i="20"/>
  <c r="F28" i="20"/>
  <c r="G28" i="20" s="1"/>
  <c r="E28" i="20"/>
  <c r="C28" i="20"/>
  <c r="D28" i="20" s="1"/>
  <c r="S27" i="20"/>
  <c r="P27" i="20"/>
  <c r="M27" i="20"/>
  <c r="J27" i="20"/>
  <c r="E27" i="20"/>
  <c r="C27" i="20"/>
  <c r="D27" i="20" s="1"/>
  <c r="S26" i="20"/>
  <c r="P26" i="20"/>
  <c r="M26" i="20"/>
  <c r="J26" i="20"/>
  <c r="G26" i="20"/>
  <c r="R25" i="20"/>
  <c r="O25" i="20"/>
  <c r="L25" i="20"/>
  <c r="I25" i="20"/>
  <c r="F25" i="20"/>
  <c r="C25" i="20"/>
  <c r="D29" i="20" l="1"/>
  <c r="G29" i="20"/>
  <c r="J29" i="20"/>
  <c r="D30" i="20"/>
  <c r="G30" i="20"/>
  <c r="J30" i="20"/>
  <c r="M30" i="20"/>
  <c r="U28" i="20"/>
  <c r="U26" i="20"/>
  <c r="U27" i="20"/>
  <c r="AA27" i="20" s="1"/>
  <c r="U29" i="20"/>
  <c r="AA29" i="20" s="1"/>
  <c r="U30" i="20"/>
  <c r="AA30" i="20" s="1"/>
  <c r="U31" i="20"/>
  <c r="AA31" i="20" s="1"/>
  <c r="V28" i="20" l="1"/>
  <c r="AA28" i="20"/>
  <c r="W26" i="20"/>
  <c r="AA26" i="20"/>
  <c r="W28" i="20"/>
  <c r="X28" i="20" s="1"/>
  <c r="Z28" i="20" s="1"/>
  <c r="V27" i="20"/>
  <c r="W27" i="20"/>
  <c r="V26" i="20"/>
  <c r="X26" i="20" s="1"/>
  <c r="Z26" i="20" s="1"/>
  <c r="W31" i="20"/>
  <c r="V31" i="20"/>
  <c r="V29" i="20"/>
  <c r="W29" i="20"/>
  <c r="V30" i="20"/>
  <c r="W30" i="20"/>
  <c r="X27" i="20" l="1"/>
  <c r="Z27" i="20" s="1"/>
  <c r="X30" i="20"/>
  <c r="Z30" i="20" s="1"/>
  <c r="X31" i="20"/>
  <c r="Z31" i="20" s="1"/>
  <c r="X29" i="20"/>
  <c r="Z29" i="20" s="1"/>
  <c r="Y29" i="20" l="1"/>
  <c r="Y28" i="20"/>
  <c r="Y30" i="20"/>
  <c r="Y26" i="20"/>
  <c r="Y31" i="20"/>
  <c r="Y27" i="20"/>
  <c r="N39" i="20" l="1"/>
  <c r="L39" i="20"/>
  <c r="K39" i="20"/>
  <c r="I39" i="20"/>
  <c r="H39" i="20"/>
  <c r="F39" i="20"/>
  <c r="G39" i="20" s="1"/>
  <c r="E39" i="20"/>
  <c r="C39" i="20"/>
  <c r="P38" i="20"/>
  <c r="K38" i="20"/>
  <c r="I38" i="20"/>
  <c r="H38" i="20"/>
  <c r="F38" i="20"/>
  <c r="G38" i="20" s="1"/>
  <c r="E38" i="20"/>
  <c r="C38" i="20"/>
  <c r="D38" i="20" s="1"/>
  <c r="P37" i="20"/>
  <c r="M37" i="20"/>
  <c r="H37" i="20"/>
  <c r="F37" i="20"/>
  <c r="E37" i="20"/>
  <c r="C37" i="20"/>
  <c r="D37" i="20" s="1"/>
  <c r="P36" i="20"/>
  <c r="M36" i="20"/>
  <c r="J36" i="20"/>
  <c r="E36" i="20"/>
  <c r="C36" i="20"/>
  <c r="P35" i="20"/>
  <c r="M35" i="20"/>
  <c r="J35" i="20"/>
  <c r="G35" i="20"/>
  <c r="O34" i="20"/>
  <c r="L34" i="20"/>
  <c r="I34" i="20"/>
  <c r="F34" i="20"/>
  <c r="C34" i="20"/>
  <c r="J38" i="20" l="1"/>
  <c r="R38" i="20" s="1"/>
  <c r="X38" i="20" s="1"/>
  <c r="D36" i="20"/>
  <c r="R36" i="20" s="1"/>
  <c r="G37" i="20"/>
  <c r="M39" i="20"/>
  <c r="J39" i="20"/>
  <c r="R37" i="20"/>
  <c r="X37" i="20" s="1"/>
  <c r="R35" i="20"/>
  <c r="D39" i="20"/>
  <c r="Y5" i="20"/>
  <c r="S36" i="20" l="1"/>
  <c r="X36" i="20"/>
  <c r="T35" i="20"/>
  <c r="X35" i="20"/>
  <c r="R39" i="20"/>
  <c r="T37" i="20"/>
  <c r="S37" i="20"/>
  <c r="S35" i="20"/>
  <c r="U35" i="20" s="1"/>
  <c r="W35" i="20" s="1"/>
  <c r="T36" i="20"/>
  <c r="U36" i="20" s="1"/>
  <c r="W36" i="20" s="1"/>
  <c r="S38" i="20"/>
  <c r="T38" i="20"/>
  <c r="S39" i="20" l="1"/>
  <c r="X39" i="20"/>
  <c r="T39" i="20"/>
  <c r="U39" i="20" s="1"/>
  <c r="W39" i="20" s="1"/>
  <c r="U38" i="20"/>
  <c r="W38" i="20" s="1"/>
  <c r="U37" i="20"/>
  <c r="W37" i="20" s="1"/>
  <c r="V39" i="20" l="1"/>
  <c r="V38" i="20"/>
  <c r="V37" i="20"/>
  <c r="V35" i="20"/>
  <c r="V36" i="20"/>
  <c r="Q45" i="25"/>
  <c r="O45" i="25"/>
  <c r="P45" i="25" s="1"/>
  <c r="N45" i="25"/>
  <c r="L45" i="25"/>
  <c r="M45" i="25" s="1"/>
  <c r="K45" i="25"/>
  <c r="I45" i="25"/>
  <c r="J45" i="25" s="1"/>
  <c r="H45" i="25"/>
  <c r="F45" i="25"/>
  <c r="G45" i="25" s="1"/>
  <c r="E45" i="25"/>
  <c r="C45" i="25"/>
  <c r="D45" i="25" s="1"/>
  <c r="S44" i="25"/>
  <c r="N44" i="25"/>
  <c r="L44" i="25"/>
  <c r="M44" i="25" s="1"/>
  <c r="K44" i="25"/>
  <c r="I44" i="25"/>
  <c r="J44" i="25" s="1"/>
  <c r="H44" i="25"/>
  <c r="F44" i="25"/>
  <c r="G44" i="25" s="1"/>
  <c r="E44" i="25"/>
  <c r="C44" i="25"/>
  <c r="D44" i="25" s="1"/>
  <c r="S43" i="25"/>
  <c r="P43" i="25"/>
  <c r="K43" i="25"/>
  <c r="I43" i="25"/>
  <c r="J43" i="25" s="1"/>
  <c r="H43" i="25"/>
  <c r="F43" i="25"/>
  <c r="G43" i="25" s="1"/>
  <c r="E43" i="25"/>
  <c r="D43" i="25"/>
  <c r="C43" i="25"/>
  <c r="S42" i="25"/>
  <c r="P42" i="25"/>
  <c r="M42" i="25"/>
  <c r="H42" i="25"/>
  <c r="F42" i="25"/>
  <c r="G42" i="25" s="1"/>
  <c r="E42" i="25"/>
  <c r="D42" i="25"/>
  <c r="U42" i="25" s="1"/>
  <c r="C42" i="25"/>
  <c r="S41" i="25"/>
  <c r="P41" i="25"/>
  <c r="M41" i="25"/>
  <c r="J41" i="25"/>
  <c r="E41" i="25"/>
  <c r="C41" i="25"/>
  <c r="D41" i="25" s="1"/>
  <c r="S40" i="25"/>
  <c r="P40" i="25"/>
  <c r="M40" i="25"/>
  <c r="J40" i="25"/>
  <c r="G40" i="25"/>
  <c r="L39" i="25"/>
  <c r="I39" i="25"/>
  <c r="F39" i="25"/>
  <c r="C39" i="25"/>
  <c r="Q36" i="25"/>
  <c r="O36" i="25"/>
  <c r="P36" i="25" s="1"/>
  <c r="N36" i="25"/>
  <c r="L36" i="25"/>
  <c r="M36" i="25" s="1"/>
  <c r="K36" i="25"/>
  <c r="I36" i="25"/>
  <c r="J36" i="25" s="1"/>
  <c r="H36" i="25"/>
  <c r="G36" i="25"/>
  <c r="F36" i="25"/>
  <c r="E36" i="25"/>
  <c r="C36" i="25"/>
  <c r="D36" i="25" s="1"/>
  <c r="S35" i="25"/>
  <c r="N35" i="25"/>
  <c r="L35" i="25"/>
  <c r="M35" i="25" s="1"/>
  <c r="K35" i="25"/>
  <c r="J35" i="25"/>
  <c r="I35" i="25"/>
  <c r="H35" i="25"/>
  <c r="F35" i="25"/>
  <c r="G35" i="25" s="1"/>
  <c r="E35" i="25"/>
  <c r="C35" i="25"/>
  <c r="S34" i="25"/>
  <c r="P34" i="25"/>
  <c r="K34" i="25"/>
  <c r="I34" i="25"/>
  <c r="J34" i="25" s="1"/>
  <c r="H34" i="25"/>
  <c r="F34" i="25"/>
  <c r="G34" i="25" s="1"/>
  <c r="E34" i="25"/>
  <c r="C34" i="25"/>
  <c r="S33" i="25"/>
  <c r="P33" i="25"/>
  <c r="M33" i="25"/>
  <c r="H33" i="25"/>
  <c r="F33" i="25"/>
  <c r="G33" i="25" s="1"/>
  <c r="E33" i="25"/>
  <c r="C33" i="25"/>
  <c r="D33" i="25" s="1"/>
  <c r="S32" i="25"/>
  <c r="P32" i="25"/>
  <c r="M32" i="25"/>
  <c r="J32" i="25"/>
  <c r="E32" i="25"/>
  <c r="C32" i="25"/>
  <c r="D32" i="25" s="1"/>
  <c r="U32" i="25" s="1"/>
  <c r="S31" i="25"/>
  <c r="P31" i="25"/>
  <c r="M31" i="25"/>
  <c r="J31" i="25"/>
  <c r="G31" i="25"/>
  <c r="O30" i="25"/>
  <c r="L30" i="25"/>
  <c r="I30" i="25"/>
  <c r="F30" i="25"/>
  <c r="C30" i="25"/>
  <c r="Q27" i="25"/>
  <c r="O27" i="25"/>
  <c r="P27" i="25" s="1"/>
  <c r="N27" i="25"/>
  <c r="M27" i="25"/>
  <c r="L27" i="25"/>
  <c r="K27" i="25"/>
  <c r="I27" i="25"/>
  <c r="J27" i="25" s="1"/>
  <c r="H27" i="25"/>
  <c r="F27" i="25"/>
  <c r="G27" i="25" s="1"/>
  <c r="E27" i="25"/>
  <c r="C27" i="25"/>
  <c r="D27" i="25" s="1"/>
  <c r="S26" i="25"/>
  <c r="N26" i="25"/>
  <c r="L26" i="25"/>
  <c r="M26" i="25" s="1"/>
  <c r="K26" i="25"/>
  <c r="I26" i="25"/>
  <c r="J26" i="25" s="1"/>
  <c r="H26" i="25"/>
  <c r="F26" i="25"/>
  <c r="G26" i="25" s="1"/>
  <c r="E26" i="25"/>
  <c r="C26" i="25"/>
  <c r="D26" i="25" s="1"/>
  <c r="U26" i="25" s="1"/>
  <c r="S25" i="25"/>
  <c r="P25" i="25"/>
  <c r="K25" i="25"/>
  <c r="I25" i="25"/>
  <c r="J25" i="25" s="1"/>
  <c r="H25" i="25"/>
  <c r="F25" i="25"/>
  <c r="G25" i="25" s="1"/>
  <c r="E25" i="25"/>
  <c r="C25" i="25"/>
  <c r="S24" i="25"/>
  <c r="P24" i="25"/>
  <c r="M24" i="25"/>
  <c r="H24" i="25"/>
  <c r="F24" i="25"/>
  <c r="G24" i="25" s="1"/>
  <c r="E24" i="25"/>
  <c r="C24" i="25"/>
  <c r="S23" i="25"/>
  <c r="P23" i="25"/>
  <c r="M23" i="25"/>
  <c r="J23" i="25"/>
  <c r="E23" i="25"/>
  <c r="C23" i="25"/>
  <c r="D23" i="25" s="1"/>
  <c r="S22" i="25"/>
  <c r="P22" i="25"/>
  <c r="M22" i="25"/>
  <c r="J22" i="25"/>
  <c r="U22" i="25" s="1"/>
  <c r="G22" i="25"/>
  <c r="O21" i="25"/>
  <c r="L21" i="25"/>
  <c r="I21" i="25"/>
  <c r="F21" i="25"/>
  <c r="C21" i="25"/>
  <c r="Q18" i="25"/>
  <c r="O18" i="25"/>
  <c r="P18" i="25" s="1"/>
  <c r="N18" i="25"/>
  <c r="L18" i="25"/>
  <c r="M18" i="25" s="1"/>
  <c r="K18" i="25"/>
  <c r="I18" i="25"/>
  <c r="J18" i="25" s="1"/>
  <c r="H18" i="25"/>
  <c r="F18" i="25"/>
  <c r="G18" i="25" s="1"/>
  <c r="E18" i="25"/>
  <c r="C18" i="25"/>
  <c r="D18" i="25" s="1"/>
  <c r="S17" i="25"/>
  <c r="N17" i="25"/>
  <c r="L17" i="25"/>
  <c r="M17" i="25" s="1"/>
  <c r="K17" i="25"/>
  <c r="I17" i="25"/>
  <c r="J17" i="25" s="1"/>
  <c r="H17" i="25"/>
  <c r="F17" i="25"/>
  <c r="G17" i="25" s="1"/>
  <c r="E17" i="25"/>
  <c r="C17" i="25"/>
  <c r="D17" i="25" s="1"/>
  <c r="S16" i="25"/>
  <c r="P16" i="25"/>
  <c r="K16" i="25"/>
  <c r="I16" i="25"/>
  <c r="J16" i="25" s="1"/>
  <c r="H16" i="25"/>
  <c r="F16" i="25"/>
  <c r="G16" i="25" s="1"/>
  <c r="E16" i="25"/>
  <c r="C16" i="25"/>
  <c r="D16" i="25" s="1"/>
  <c r="S15" i="25"/>
  <c r="P15" i="25"/>
  <c r="M15" i="25"/>
  <c r="H15" i="25"/>
  <c r="F15" i="25"/>
  <c r="G15" i="25" s="1"/>
  <c r="E15" i="25"/>
  <c r="C15" i="25"/>
  <c r="S14" i="25"/>
  <c r="P14" i="25"/>
  <c r="M14" i="25"/>
  <c r="J14" i="25"/>
  <c r="E14" i="25"/>
  <c r="C14" i="25"/>
  <c r="S13" i="25"/>
  <c r="P13" i="25"/>
  <c r="M13" i="25"/>
  <c r="J13" i="25"/>
  <c r="G13" i="25"/>
  <c r="R12" i="25"/>
  <c r="O12" i="25"/>
  <c r="L12" i="25"/>
  <c r="I12" i="25"/>
  <c r="F12" i="25"/>
  <c r="C12" i="25"/>
  <c r="Q9" i="25"/>
  <c r="O9" i="25"/>
  <c r="P9" i="25" s="1"/>
  <c r="N9" i="25"/>
  <c r="L9" i="25"/>
  <c r="M9" i="25" s="1"/>
  <c r="K9" i="25"/>
  <c r="I9" i="25"/>
  <c r="J9" i="25" s="1"/>
  <c r="H9" i="25"/>
  <c r="F9" i="25"/>
  <c r="G9" i="25" s="1"/>
  <c r="E9" i="25"/>
  <c r="C9" i="25"/>
  <c r="D9" i="25" s="1"/>
  <c r="U9" i="25" s="1"/>
  <c r="S8" i="25"/>
  <c r="N8" i="25"/>
  <c r="L8" i="25"/>
  <c r="K8" i="25"/>
  <c r="I8" i="25"/>
  <c r="H8" i="25"/>
  <c r="F8" i="25"/>
  <c r="E8" i="25"/>
  <c r="C8" i="25"/>
  <c r="D8" i="25" s="1"/>
  <c r="S7" i="25"/>
  <c r="P7" i="25"/>
  <c r="K7" i="25"/>
  <c r="I7" i="25"/>
  <c r="J7" i="25" s="1"/>
  <c r="H7" i="25"/>
  <c r="F7" i="25"/>
  <c r="G7" i="25" s="1"/>
  <c r="E7" i="25"/>
  <c r="C7" i="25"/>
  <c r="D7" i="25" s="1"/>
  <c r="S6" i="25"/>
  <c r="P6" i="25"/>
  <c r="M6" i="25"/>
  <c r="H6" i="25"/>
  <c r="F6" i="25"/>
  <c r="E6" i="25"/>
  <c r="C6" i="25"/>
  <c r="S5" i="25"/>
  <c r="P5" i="25"/>
  <c r="M5" i="25"/>
  <c r="J5" i="25"/>
  <c r="E5" i="25"/>
  <c r="C5" i="25"/>
  <c r="S4" i="25"/>
  <c r="P4" i="25"/>
  <c r="M4" i="25"/>
  <c r="J4" i="25"/>
  <c r="G4" i="25"/>
  <c r="R3" i="25"/>
  <c r="O3" i="25"/>
  <c r="L3" i="25"/>
  <c r="I3" i="25"/>
  <c r="F3" i="25"/>
  <c r="C3" i="25"/>
  <c r="K42" i="24"/>
  <c r="I42" i="24"/>
  <c r="J42" i="24" s="1"/>
  <c r="H42" i="24"/>
  <c r="F42" i="24"/>
  <c r="G42" i="24" s="1"/>
  <c r="E42" i="24"/>
  <c r="C42" i="24"/>
  <c r="D42" i="24" s="1"/>
  <c r="M41" i="24"/>
  <c r="H41" i="24"/>
  <c r="F41" i="24"/>
  <c r="G41" i="24" s="1"/>
  <c r="E41" i="24"/>
  <c r="C41" i="24"/>
  <c r="D41" i="24" s="1"/>
  <c r="M40" i="24"/>
  <c r="J40" i="24"/>
  <c r="E40" i="24"/>
  <c r="C40" i="24"/>
  <c r="M39" i="24"/>
  <c r="J39" i="24"/>
  <c r="G39" i="24"/>
  <c r="L38" i="24"/>
  <c r="I38" i="24"/>
  <c r="F38" i="24"/>
  <c r="C38" i="24"/>
  <c r="K49" i="24"/>
  <c r="I49" i="24"/>
  <c r="J49" i="24" s="1"/>
  <c r="H49" i="24"/>
  <c r="F49" i="24"/>
  <c r="G49" i="24" s="1"/>
  <c r="E49" i="24"/>
  <c r="C49" i="24"/>
  <c r="D49" i="24" s="1"/>
  <c r="M48" i="24"/>
  <c r="H48" i="24"/>
  <c r="F48" i="24"/>
  <c r="G48" i="24" s="1"/>
  <c r="E48" i="24"/>
  <c r="C48" i="24"/>
  <c r="M47" i="24"/>
  <c r="J47" i="24"/>
  <c r="E47" i="24"/>
  <c r="C47" i="24"/>
  <c r="D47" i="24" s="1"/>
  <c r="M46" i="24"/>
  <c r="J46" i="24"/>
  <c r="G46" i="24"/>
  <c r="L45" i="24"/>
  <c r="I45" i="24"/>
  <c r="F45" i="24"/>
  <c r="C45" i="24"/>
  <c r="K35" i="24"/>
  <c r="I35" i="24"/>
  <c r="J35" i="24" s="1"/>
  <c r="H35" i="24"/>
  <c r="F35" i="24"/>
  <c r="G35" i="24" s="1"/>
  <c r="E35" i="24"/>
  <c r="C35" i="24"/>
  <c r="M34" i="24"/>
  <c r="H34" i="24"/>
  <c r="G34" i="24"/>
  <c r="F34" i="24"/>
  <c r="E34" i="24"/>
  <c r="C34" i="24"/>
  <c r="M33" i="24"/>
  <c r="J33" i="24"/>
  <c r="E33" i="24"/>
  <c r="C33" i="24"/>
  <c r="M32" i="24"/>
  <c r="J32" i="24"/>
  <c r="G32" i="24"/>
  <c r="L31" i="24"/>
  <c r="I31" i="24"/>
  <c r="F31" i="24"/>
  <c r="C31" i="24"/>
  <c r="K28" i="24"/>
  <c r="I28" i="24"/>
  <c r="J28" i="24" s="1"/>
  <c r="H28" i="24"/>
  <c r="F28" i="24"/>
  <c r="G28" i="24" s="1"/>
  <c r="E28" i="24"/>
  <c r="C28" i="24"/>
  <c r="D28" i="24" s="1"/>
  <c r="M27" i="24"/>
  <c r="H27" i="24"/>
  <c r="F27" i="24"/>
  <c r="G27" i="24" s="1"/>
  <c r="E27" i="24"/>
  <c r="C27" i="24"/>
  <c r="D27" i="24" s="1"/>
  <c r="M26" i="24"/>
  <c r="J26" i="24"/>
  <c r="E26" i="24"/>
  <c r="C26" i="24"/>
  <c r="D26" i="24" s="1"/>
  <c r="M25" i="24"/>
  <c r="J25" i="24"/>
  <c r="G25" i="24"/>
  <c r="L24" i="24"/>
  <c r="I24" i="24"/>
  <c r="F24" i="24"/>
  <c r="C24" i="24"/>
  <c r="K21" i="24"/>
  <c r="I21" i="24"/>
  <c r="J21" i="24" s="1"/>
  <c r="H21" i="24"/>
  <c r="F21" i="24"/>
  <c r="G21" i="24" s="1"/>
  <c r="E21" i="24"/>
  <c r="C21" i="24"/>
  <c r="D21" i="24" s="1"/>
  <c r="M20" i="24"/>
  <c r="H20" i="24"/>
  <c r="F20" i="24"/>
  <c r="G20" i="24" s="1"/>
  <c r="E20" i="24"/>
  <c r="C20" i="24"/>
  <c r="D20" i="24" s="1"/>
  <c r="M19" i="24"/>
  <c r="J19" i="24"/>
  <c r="E19" i="24"/>
  <c r="C19" i="24"/>
  <c r="D19" i="24" s="1"/>
  <c r="M18" i="24"/>
  <c r="J18" i="24"/>
  <c r="G18" i="24"/>
  <c r="L17" i="24"/>
  <c r="I17" i="24"/>
  <c r="F17" i="24"/>
  <c r="C17" i="24"/>
  <c r="K14" i="24"/>
  <c r="I14" i="24"/>
  <c r="J14" i="24" s="1"/>
  <c r="H14" i="24"/>
  <c r="F14" i="24"/>
  <c r="G14" i="24" s="1"/>
  <c r="E14" i="24"/>
  <c r="C14" i="24"/>
  <c r="M13" i="24"/>
  <c r="H13" i="24"/>
  <c r="F13" i="24"/>
  <c r="G13" i="24" s="1"/>
  <c r="E13" i="24"/>
  <c r="C13" i="24"/>
  <c r="M12" i="24"/>
  <c r="J12" i="24"/>
  <c r="E12" i="24"/>
  <c r="C12" i="24"/>
  <c r="D12" i="24" s="1"/>
  <c r="M11" i="24"/>
  <c r="J11" i="24"/>
  <c r="G11" i="24"/>
  <c r="L10" i="24"/>
  <c r="I10" i="24"/>
  <c r="F10" i="24"/>
  <c r="C10" i="24"/>
  <c r="K7" i="24"/>
  <c r="I7" i="24"/>
  <c r="H7" i="24"/>
  <c r="F7" i="24"/>
  <c r="G7" i="24" s="1"/>
  <c r="E7" i="24"/>
  <c r="C7" i="24"/>
  <c r="M6" i="24"/>
  <c r="H6" i="24"/>
  <c r="F6" i="24"/>
  <c r="E6" i="24"/>
  <c r="C6" i="24"/>
  <c r="M5" i="24"/>
  <c r="J5" i="24"/>
  <c r="E5" i="24"/>
  <c r="C5" i="24"/>
  <c r="M4" i="24"/>
  <c r="J4" i="24"/>
  <c r="G4" i="24"/>
  <c r="L3" i="24"/>
  <c r="I3" i="24"/>
  <c r="F3" i="24"/>
  <c r="C3" i="24"/>
  <c r="N40" i="23"/>
  <c r="L40" i="23"/>
  <c r="M40" i="23" s="1"/>
  <c r="K40" i="23"/>
  <c r="I40" i="23"/>
  <c r="J40" i="23" s="1"/>
  <c r="H40" i="23"/>
  <c r="F40" i="23"/>
  <c r="G40" i="23" s="1"/>
  <c r="E40" i="23"/>
  <c r="C40" i="23"/>
  <c r="D40" i="23" s="1"/>
  <c r="P39" i="23"/>
  <c r="K39" i="23"/>
  <c r="I39" i="23"/>
  <c r="J39" i="23" s="1"/>
  <c r="H39" i="23"/>
  <c r="F39" i="23"/>
  <c r="G39" i="23" s="1"/>
  <c r="E39" i="23"/>
  <c r="C39" i="23"/>
  <c r="D39" i="23" s="1"/>
  <c r="P38" i="23"/>
  <c r="M38" i="23"/>
  <c r="H38" i="23"/>
  <c r="F38" i="23"/>
  <c r="G38" i="23" s="1"/>
  <c r="E38" i="23"/>
  <c r="C38" i="23"/>
  <c r="D38" i="23" s="1"/>
  <c r="P37" i="23"/>
  <c r="M37" i="23"/>
  <c r="J37" i="23"/>
  <c r="E37" i="23"/>
  <c r="C37" i="23"/>
  <c r="D37" i="23" s="1"/>
  <c r="P36" i="23"/>
  <c r="M36" i="23"/>
  <c r="J36" i="23"/>
  <c r="G36" i="23"/>
  <c r="O35" i="23"/>
  <c r="L35" i="23"/>
  <c r="I35" i="23"/>
  <c r="F35" i="23"/>
  <c r="C35" i="23"/>
  <c r="N48" i="23"/>
  <c r="L48" i="23"/>
  <c r="M48" i="23" s="1"/>
  <c r="K48" i="23"/>
  <c r="I48" i="23"/>
  <c r="J48" i="23" s="1"/>
  <c r="H48" i="23"/>
  <c r="F48" i="23"/>
  <c r="G48" i="23" s="1"/>
  <c r="E48" i="23"/>
  <c r="C48" i="23"/>
  <c r="D48" i="23" s="1"/>
  <c r="P47" i="23"/>
  <c r="K47" i="23"/>
  <c r="I47" i="23"/>
  <c r="J47" i="23" s="1"/>
  <c r="H47" i="23"/>
  <c r="F47" i="23"/>
  <c r="G47" i="23" s="1"/>
  <c r="E47" i="23"/>
  <c r="C47" i="23"/>
  <c r="D47" i="23" s="1"/>
  <c r="P46" i="23"/>
  <c r="M46" i="23"/>
  <c r="H46" i="23"/>
  <c r="F46" i="23"/>
  <c r="G46" i="23" s="1"/>
  <c r="E46" i="23"/>
  <c r="D46" i="23"/>
  <c r="R46" i="23" s="1"/>
  <c r="C46" i="23"/>
  <c r="P45" i="23"/>
  <c r="M45" i="23"/>
  <c r="J45" i="23"/>
  <c r="E45" i="23"/>
  <c r="C45" i="23"/>
  <c r="D45" i="23" s="1"/>
  <c r="P44" i="23"/>
  <c r="M44" i="23"/>
  <c r="J44" i="23"/>
  <c r="G44" i="23"/>
  <c r="O43" i="23"/>
  <c r="L43" i="23"/>
  <c r="I43" i="23"/>
  <c r="F43" i="23"/>
  <c r="C43" i="23"/>
  <c r="N32" i="23"/>
  <c r="L32" i="23"/>
  <c r="M32" i="23" s="1"/>
  <c r="K32" i="23"/>
  <c r="I32" i="23"/>
  <c r="J32" i="23" s="1"/>
  <c r="H32" i="23"/>
  <c r="F32" i="23"/>
  <c r="G32" i="23" s="1"/>
  <c r="E32" i="23"/>
  <c r="C32" i="23"/>
  <c r="P31" i="23"/>
  <c r="K31" i="23"/>
  <c r="I31" i="23"/>
  <c r="J31" i="23" s="1"/>
  <c r="H31" i="23"/>
  <c r="F31" i="23"/>
  <c r="G31" i="23" s="1"/>
  <c r="E31" i="23"/>
  <c r="C31" i="23"/>
  <c r="D31" i="23" s="1"/>
  <c r="P30" i="23"/>
  <c r="M30" i="23"/>
  <c r="H30" i="23"/>
  <c r="F30" i="23"/>
  <c r="G30" i="23" s="1"/>
  <c r="E30" i="23"/>
  <c r="C30" i="23"/>
  <c r="D30" i="23" s="1"/>
  <c r="P29" i="23"/>
  <c r="M29" i="23"/>
  <c r="J29" i="23"/>
  <c r="E29" i="23"/>
  <c r="C29" i="23"/>
  <c r="D29" i="23" s="1"/>
  <c r="P28" i="23"/>
  <c r="M28" i="23"/>
  <c r="J28" i="23"/>
  <c r="G28" i="23"/>
  <c r="O27" i="23"/>
  <c r="L27" i="23"/>
  <c r="I27" i="23"/>
  <c r="F27" i="23"/>
  <c r="C27" i="23"/>
  <c r="N24" i="23"/>
  <c r="L24" i="23"/>
  <c r="M24" i="23" s="1"/>
  <c r="K24" i="23"/>
  <c r="I24" i="23"/>
  <c r="J24" i="23" s="1"/>
  <c r="H24" i="23"/>
  <c r="F24" i="23"/>
  <c r="G24" i="23" s="1"/>
  <c r="E24" i="23"/>
  <c r="C24" i="23"/>
  <c r="D24" i="23" s="1"/>
  <c r="P23" i="23"/>
  <c r="K23" i="23"/>
  <c r="I23" i="23"/>
  <c r="J23" i="23" s="1"/>
  <c r="H23" i="23"/>
  <c r="F23" i="23"/>
  <c r="G23" i="23" s="1"/>
  <c r="E23" i="23"/>
  <c r="R23" i="23" s="1"/>
  <c r="C23" i="23"/>
  <c r="D23" i="23" s="1"/>
  <c r="P22" i="23"/>
  <c r="M22" i="23"/>
  <c r="H22" i="23"/>
  <c r="F22" i="23"/>
  <c r="G22" i="23" s="1"/>
  <c r="E22" i="23"/>
  <c r="C22" i="23"/>
  <c r="P21" i="23"/>
  <c r="M21" i="23"/>
  <c r="J21" i="23"/>
  <c r="E21" i="23"/>
  <c r="C21" i="23"/>
  <c r="P20" i="23"/>
  <c r="M20" i="23"/>
  <c r="J20" i="23"/>
  <c r="G20" i="23"/>
  <c r="R20" i="23" s="1"/>
  <c r="W20" i="23" s="1"/>
  <c r="O19" i="23"/>
  <c r="L19" i="23"/>
  <c r="I19" i="23"/>
  <c r="F19" i="23"/>
  <c r="C19" i="23"/>
  <c r="N16" i="23"/>
  <c r="L16" i="23"/>
  <c r="M16" i="23" s="1"/>
  <c r="K16" i="23"/>
  <c r="I16" i="23"/>
  <c r="J16" i="23" s="1"/>
  <c r="H16" i="23"/>
  <c r="F16" i="23"/>
  <c r="G16" i="23" s="1"/>
  <c r="E16" i="23"/>
  <c r="C16" i="23"/>
  <c r="D16" i="23" s="1"/>
  <c r="P15" i="23"/>
  <c r="K15" i="23"/>
  <c r="I15" i="23"/>
  <c r="J15" i="23" s="1"/>
  <c r="H15" i="23"/>
  <c r="F15" i="23"/>
  <c r="G15" i="23" s="1"/>
  <c r="E15" i="23"/>
  <c r="C15" i="23"/>
  <c r="D15" i="23" s="1"/>
  <c r="P14" i="23"/>
  <c r="M14" i="23"/>
  <c r="H14" i="23"/>
  <c r="F14" i="23"/>
  <c r="G14" i="23" s="1"/>
  <c r="E14" i="23"/>
  <c r="C14" i="23"/>
  <c r="D14" i="23" s="1"/>
  <c r="P13" i="23"/>
  <c r="M13" i="23"/>
  <c r="J13" i="23"/>
  <c r="E13" i="23"/>
  <c r="C13" i="23"/>
  <c r="P12" i="23"/>
  <c r="M12" i="23"/>
  <c r="J12" i="23"/>
  <c r="G12" i="23"/>
  <c r="O11" i="23"/>
  <c r="L11" i="23"/>
  <c r="I11" i="23"/>
  <c r="F11" i="23"/>
  <c r="C11" i="23"/>
  <c r="N8" i="23"/>
  <c r="L8" i="23"/>
  <c r="M8" i="23" s="1"/>
  <c r="K8" i="23"/>
  <c r="I8" i="23"/>
  <c r="J8" i="23" s="1"/>
  <c r="H8" i="23"/>
  <c r="F8" i="23"/>
  <c r="G8" i="23" s="1"/>
  <c r="E8" i="23"/>
  <c r="C8" i="23"/>
  <c r="P7" i="23"/>
  <c r="K7" i="23"/>
  <c r="I7" i="23"/>
  <c r="H7" i="23"/>
  <c r="F7" i="23"/>
  <c r="E7" i="23"/>
  <c r="C7" i="23"/>
  <c r="P6" i="23"/>
  <c r="M6" i="23"/>
  <c r="H6" i="23"/>
  <c r="F6" i="23"/>
  <c r="E6" i="23"/>
  <c r="C6" i="23"/>
  <c r="P5" i="23"/>
  <c r="M5" i="23"/>
  <c r="J5" i="23"/>
  <c r="E5" i="23"/>
  <c r="C5" i="23"/>
  <c r="P4" i="23"/>
  <c r="M4" i="23"/>
  <c r="J4" i="23"/>
  <c r="G4" i="23"/>
  <c r="O3" i="23"/>
  <c r="L3" i="23"/>
  <c r="I3" i="23"/>
  <c r="F3" i="23"/>
  <c r="C3" i="23"/>
  <c r="Q45" i="22"/>
  <c r="O45" i="22"/>
  <c r="P45" i="22" s="1"/>
  <c r="N45" i="22"/>
  <c r="L45" i="22"/>
  <c r="M45" i="22" s="1"/>
  <c r="K45" i="22"/>
  <c r="I45" i="22"/>
  <c r="J45" i="22" s="1"/>
  <c r="H45" i="22"/>
  <c r="F45" i="22"/>
  <c r="G45" i="22" s="1"/>
  <c r="E45" i="22"/>
  <c r="C45" i="22"/>
  <c r="D45" i="22" s="1"/>
  <c r="S44" i="22"/>
  <c r="N44" i="22"/>
  <c r="L44" i="22"/>
  <c r="M44" i="22" s="1"/>
  <c r="K44" i="22"/>
  <c r="I44" i="22"/>
  <c r="J44" i="22" s="1"/>
  <c r="H44" i="22"/>
  <c r="F44" i="22"/>
  <c r="G44" i="22" s="1"/>
  <c r="E44" i="22"/>
  <c r="D44" i="22"/>
  <c r="C44" i="22"/>
  <c r="S43" i="22"/>
  <c r="P43" i="22"/>
  <c r="K43" i="22"/>
  <c r="I43" i="22"/>
  <c r="J43" i="22" s="1"/>
  <c r="H43" i="22"/>
  <c r="F43" i="22"/>
  <c r="G43" i="22" s="1"/>
  <c r="E43" i="22"/>
  <c r="C43" i="22"/>
  <c r="D43" i="22" s="1"/>
  <c r="S42" i="22"/>
  <c r="P42" i="22"/>
  <c r="M42" i="22"/>
  <c r="H42" i="22"/>
  <c r="F42" i="22"/>
  <c r="G42" i="22" s="1"/>
  <c r="E42" i="22"/>
  <c r="C42" i="22"/>
  <c r="D42" i="22" s="1"/>
  <c r="U42" i="22" s="1"/>
  <c r="S41" i="22"/>
  <c r="P41" i="22"/>
  <c r="M41" i="22"/>
  <c r="J41" i="22"/>
  <c r="E41" i="22"/>
  <c r="C41" i="22"/>
  <c r="D41" i="22" s="1"/>
  <c r="U41" i="22" s="1"/>
  <c r="S40" i="22"/>
  <c r="P40" i="22"/>
  <c r="M40" i="22"/>
  <c r="J40" i="22"/>
  <c r="U40" i="22" s="1"/>
  <c r="G40" i="22"/>
  <c r="R39" i="22"/>
  <c r="O39" i="22"/>
  <c r="L39" i="22"/>
  <c r="I39" i="22"/>
  <c r="F39" i="22"/>
  <c r="C39" i="22"/>
  <c r="Q36" i="22"/>
  <c r="O36" i="22"/>
  <c r="P36" i="22" s="1"/>
  <c r="N36" i="22"/>
  <c r="L36" i="22"/>
  <c r="M36" i="22" s="1"/>
  <c r="K36" i="22"/>
  <c r="I36" i="22"/>
  <c r="J36" i="22" s="1"/>
  <c r="H36" i="22"/>
  <c r="F36" i="22"/>
  <c r="G36" i="22" s="1"/>
  <c r="E36" i="22"/>
  <c r="C36" i="22"/>
  <c r="S35" i="22"/>
  <c r="N35" i="22"/>
  <c r="L35" i="22"/>
  <c r="M35" i="22" s="1"/>
  <c r="K35" i="22"/>
  <c r="I35" i="22"/>
  <c r="J35" i="22" s="1"/>
  <c r="H35" i="22"/>
  <c r="F35" i="22"/>
  <c r="G35" i="22" s="1"/>
  <c r="E35" i="22"/>
  <c r="C35" i="22"/>
  <c r="D35" i="22" s="1"/>
  <c r="S34" i="22"/>
  <c r="P34" i="22"/>
  <c r="K34" i="22"/>
  <c r="I34" i="22"/>
  <c r="J34" i="22" s="1"/>
  <c r="H34" i="22"/>
  <c r="F34" i="22"/>
  <c r="G34" i="22" s="1"/>
  <c r="E34" i="22"/>
  <c r="C34" i="22"/>
  <c r="D34" i="22" s="1"/>
  <c r="S33" i="22"/>
  <c r="P33" i="22"/>
  <c r="M33" i="22"/>
  <c r="H33" i="22"/>
  <c r="F33" i="22"/>
  <c r="G33" i="22" s="1"/>
  <c r="E33" i="22"/>
  <c r="C33" i="22"/>
  <c r="D33" i="22" s="1"/>
  <c r="S32" i="22"/>
  <c r="P32" i="22"/>
  <c r="M32" i="22"/>
  <c r="J32" i="22"/>
  <c r="E32" i="22"/>
  <c r="C32" i="22"/>
  <c r="D32" i="22" s="1"/>
  <c r="S31" i="22"/>
  <c r="P31" i="22"/>
  <c r="M31" i="22"/>
  <c r="J31" i="22"/>
  <c r="G31" i="22"/>
  <c r="R30" i="22"/>
  <c r="O30" i="22"/>
  <c r="L30" i="22"/>
  <c r="I30" i="22"/>
  <c r="F30" i="22"/>
  <c r="C30" i="22"/>
  <c r="Q27" i="22"/>
  <c r="O27" i="22"/>
  <c r="P27" i="22" s="1"/>
  <c r="N27" i="22"/>
  <c r="L27" i="22"/>
  <c r="M27" i="22" s="1"/>
  <c r="K27" i="22"/>
  <c r="I27" i="22"/>
  <c r="J27" i="22" s="1"/>
  <c r="H27" i="22"/>
  <c r="F27" i="22"/>
  <c r="G27" i="22" s="1"/>
  <c r="E27" i="22"/>
  <c r="C27" i="22"/>
  <c r="D27" i="22" s="1"/>
  <c r="S26" i="22"/>
  <c r="N26" i="22"/>
  <c r="L26" i="22"/>
  <c r="M26" i="22" s="1"/>
  <c r="K26" i="22"/>
  <c r="I26" i="22"/>
  <c r="J26" i="22" s="1"/>
  <c r="H26" i="22"/>
  <c r="F26" i="22"/>
  <c r="G26" i="22" s="1"/>
  <c r="E26" i="22"/>
  <c r="C26" i="22"/>
  <c r="S25" i="22"/>
  <c r="P25" i="22"/>
  <c r="K25" i="22"/>
  <c r="I25" i="22"/>
  <c r="J25" i="22" s="1"/>
  <c r="H25" i="22"/>
  <c r="F25" i="22"/>
  <c r="G25" i="22" s="1"/>
  <c r="E25" i="22"/>
  <c r="C25" i="22"/>
  <c r="D25" i="22" s="1"/>
  <c r="S24" i="22"/>
  <c r="P24" i="22"/>
  <c r="M24" i="22"/>
  <c r="H24" i="22"/>
  <c r="F24" i="22"/>
  <c r="G24" i="22" s="1"/>
  <c r="E24" i="22"/>
  <c r="C24" i="22"/>
  <c r="D24" i="22" s="1"/>
  <c r="S23" i="22"/>
  <c r="P23" i="22"/>
  <c r="M23" i="22"/>
  <c r="J23" i="22"/>
  <c r="E23" i="22"/>
  <c r="C23" i="22"/>
  <c r="D23" i="22" s="1"/>
  <c r="S22" i="22"/>
  <c r="P22" i="22"/>
  <c r="M22" i="22"/>
  <c r="J22" i="22"/>
  <c r="G22" i="22"/>
  <c r="R21" i="22"/>
  <c r="O21" i="22"/>
  <c r="L21" i="22"/>
  <c r="I21" i="22"/>
  <c r="F21" i="22"/>
  <c r="C21" i="22"/>
  <c r="Q18" i="22"/>
  <c r="O18" i="22"/>
  <c r="P18" i="22" s="1"/>
  <c r="N18" i="22"/>
  <c r="L18" i="22"/>
  <c r="M18" i="22" s="1"/>
  <c r="K18" i="22"/>
  <c r="I18" i="22"/>
  <c r="J18" i="22" s="1"/>
  <c r="H18" i="22"/>
  <c r="F18" i="22"/>
  <c r="G18" i="22" s="1"/>
  <c r="E18" i="22"/>
  <c r="C18" i="22"/>
  <c r="S17" i="22"/>
  <c r="N17" i="22"/>
  <c r="L17" i="22"/>
  <c r="M17" i="22" s="1"/>
  <c r="K17" i="22"/>
  <c r="I17" i="22"/>
  <c r="J17" i="22" s="1"/>
  <c r="H17" i="22"/>
  <c r="F17" i="22"/>
  <c r="G17" i="22" s="1"/>
  <c r="E17" i="22"/>
  <c r="C17" i="22"/>
  <c r="D17" i="22" s="1"/>
  <c r="S16" i="22"/>
  <c r="P16" i="22"/>
  <c r="K16" i="22"/>
  <c r="I16" i="22"/>
  <c r="J16" i="22" s="1"/>
  <c r="H16" i="22"/>
  <c r="F16" i="22"/>
  <c r="G16" i="22" s="1"/>
  <c r="E16" i="22"/>
  <c r="C16" i="22"/>
  <c r="D16" i="22" s="1"/>
  <c r="S15" i="22"/>
  <c r="P15" i="22"/>
  <c r="M15" i="22"/>
  <c r="H15" i="22"/>
  <c r="F15" i="22"/>
  <c r="G15" i="22" s="1"/>
  <c r="E15" i="22"/>
  <c r="C15" i="22"/>
  <c r="D15" i="22" s="1"/>
  <c r="S14" i="22"/>
  <c r="P14" i="22"/>
  <c r="M14" i="22"/>
  <c r="J14" i="22"/>
  <c r="E14" i="22"/>
  <c r="C14" i="22"/>
  <c r="D14" i="22" s="1"/>
  <c r="S13" i="22"/>
  <c r="P13" i="22"/>
  <c r="M13" i="22"/>
  <c r="J13" i="22"/>
  <c r="G13" i="22"/>
  <c r="R12" i="22"/>
  <c r="O12" i="22"/>
  <c r="L12" i="22"/>
  <c r="I12" i="22"/>
  <c r="F12" i="22"/>
  <c r="C12" i="22"/>
  <c r="Q9" i="22"/>
  <c r="O9" i="22"/>
  <c r="P9" i="22" s="1"/>
  <c r="N9" i="22"/>
  <c r="L9" i="22"/>
  <c r="M9" i="22" s="1"/>
  <c r="K9" i="22"/>
  <c r="I9" i="22"/>
  <c r="J9" i="22" s="1"/>
  <c r="H9" i="22"/>
  <c r="F9" i="22"/>
  <c r="E9" i="22"/>
  <c r="C9" i="22"/>
  <c r="D9" i="22" s="1"/>
  <c r="S8" i="22"/>
  <c r="N8" i="22"/>
  <c r="L8" i="22"/>
  <c r="K8" i="22"/>
  <c r="I8" i="22"/>
  <c r="H8" i="22"/>
  <c r="F8" i="22"/>
  <c r="E8" i="22"/>
  <c r="C8" i="22"/>
  <c r="S7" i="22"/>
  <c r="P7" i="22"/>
  <c r="K7" i="22"/>
  <c r="I7" i="22"/>
  <c r="H7" i="22"/>
  <c r="F7" i="22"/>
  <c r="E7" i="22"/>
  <c r="C7" i="22"/>
  <c r="S6" i="22"/>
  <c r="P6" i="22"/>
  <c r="M6" i="22"/>
  <c r="H6" i="22"/>
  <c r="F6" i="22"/>
  <c r="E6" i="22"/>
  <c r="C6" i="22"/>
  <c r="S5" i="22"/>
  <c r="P5" i="22"/>
  <c r="M5" i="22"/>
  <c r="J5" i="22"/>
  <c r="E5" i="22"/>
  <c r="C5" i="22"/>
  <c r="S4" i="22"/>
  <c r="P4" i="22"/>
  <c r="M4" i="22"/>
  <c r="J4" i="22"/>
  <c r="G4" i="22"/>
  <c r="R3" i="22"/>
  <c r="O3" i="22"/>
  <c r="L3" i="22"/>
  <c r="I3" i="22"/>
  <c r="F3" i="22"/>
  <c r="C3" i="22"/>
  <c r="T40" i="21"/>
  <c r="R40" i="21"/>
  <c r="S40" i="21" s="1"/>
  <c r="Q40" i="21"/>
  <c r="O40" i="21"/>
  <c r="P40" i="21" s="1"/>
  <c r="N40" i="21"/>
  <c r="L40" i="21"/>
  <c r="M40" i="21" s="1"/>
  <c r="K40" i="21"/>
  <c r="I40" i="21"/>
  <c r="J40" i="21" s="1"/>
  <c r="H40" i="21"/>
  <c r="F40" i="21"/>
  <c r="G40" i="21" s="1"/>
  <c r="E40" i="21"/>
  <c r="C40" i="21"/>
  <c r="D40" i="21" s="1"/>
  <c r="V39" i="21"/>
  <c r="Q39" i="21"/>
  <c r="O39" i="21"/>
  <c r="P39" i="21" s="1"/>
  <c r="N39" i="21"/>
  <c r="L39" i="21"/>
  <c r="M39" i="21" s="1"/>
  <c r="K39" i="21"/>
  <c r="I39" i="21"/>
  <c r="J39" i="21" s="1"/>
  <c r="H39" i="21"/>
  <c r="F39" i="21"/>
  <c r="G39" i="21" s="1"/>
  <c r="E39" i="21"/>
  <c r="C39" i="21"/>
  <c r="V38" i="21"/>
  <c r="S38" i="21"/>
  <c r="N38" i="21"/>
  <c r="L38" i="21"/>
  <c r="M38" i="21" s="1"/>
  <c r="K38" i="21"/>
  <c r="I38" i="21"/>
  <c r="J38" i="21" s="1"/>
  <c r="H38" i="21"/>
  <c r="F38" i="21"/>
  <c r="G38" i="21" s="1"/>
  <c r="E38" i="21"/>
  <c r="C38" i="21"/>
  <c r="D38" i="21" s="1"/>
  <c r="V37" i="21"/>
  <c r="S37" i="21"/>
  <c r="P37" i="21"/>
  <c r="K37" i="21"/>
  <c r="I37" i="21"/>
  <c r="J37" i="21" s="1"/>
  <c r="H37" i="21"/>
  <c r="F37" i="21"/>
  <c r="G37" i="21" s="1"/>
  <c r="E37" i="21"/>
  <c r="C37" i="21"/>
  <c r="D37" i="21" s="1"/>
  <c r="V36" i="21"/>
  <c r="S36" i="21"/>
  <c r="P36" i="21"/>
  <c r="M36" i="21"/>
  <c r="H36" i="21"/>
  <c r="G36" i="21"/>
  <c r="F36" i="21"/>
  <c r="E36" i="21"/>
  <c r="C36" i="21"/>
  <c r="V35" i="21"/>
  <c r="S35" i="21"/>
  <c r="P35" i="21"/>
  <c r="M35" i="21"/>
  <c r="J35" i="21"/>
  <c r="E35" i="21"/>
  <c r="C35" i="21"/>
  <c r="D35" i="21" s="1"/>
  <c r="V34" i="21"/>
  <c r="S34" i="21"/>
  <c r="P34" i="21"/>
  <c r="M34" i="21"/>
  <c r="J34" i="21"/>
  <c r="G34" i="21"/>
  <c r="X34" i="21" s="1"/>
  <c r="U33" i="21"/>
  <c r="R33" i="21"/>
  <c r="O33" i="21"/>
  <c r="L33" i="21"/>
  <c r="I33" i="21"/>
  <c r="F33" i="21"/>
  <c r="C33" i="21"/>
  <c r="T30" i="21"/>
  <c r="R30" i="21"/>
  <c r="S30" i="21" s="1"/>
  <c r="Q30" i="21"/>
  <c r="O30" i="21"/>
  <c r="P30" i="21" s="1"/>
  <c r="N30" i="21"/>
  <c r="L30" i="21"/>
  <c r="M30" i="21" s="1"/>
  <c r="K30" i="21"/>
  <c r="I30" i="21"/>
  <c r="J30" i="21" s="1"/>
  <c r="H30" i="21"/>
  <c r="F30" i="21"/>
  <c r="G30" i="21" s="1"/>
  <c r="E30" i="21"/>
  <c r="C30" i="21"/>
  <c r="D30" i="21" s="1"/>
  <c r="V29" i="21"/>
  <c r="Q29" i="21"/>
  <c r="O29" i="21"/>
  <c r="P29" i="21" s="1"/>
  <c r="N29" i="21"/>
  <c r="L29" i="21"/>
  <c r="M29" i="21" s="1"/>
  <c r="K29" i="21"/>
  <c r="I29" i="21"/>
  <c r="J29" i="21" s="1"/>
  <c r="H29" i="21"/>
  <c r="G29" i="21"/>
  <c r="F29" i="21"/>
  <c r="E29" i="21"/>
  <c r="C29" i="21"/>
  <c r="D29" i="21" s="1"/>
  <c r="V28" i="21"/>
  <c r="S28" i="21"/>
  <c r="N28" i="21"/>
  <c r="L28" i="21"/>
  <c r="M28" i="21" s="1"/>
  <c r="K28" i="21"/>
  <c r="I28" i="21"/>
  <c r="J28" i="21" s="1"/>
  <c r="H28" i="21"/>
  <c r="F28" i="21"/>
  <c r="G28" i="21" s="1"/>
  <c r="E28" i="21"/>
  <c r="C28" i="21"/>
  <c r="D28" i="21" s="1"/>
  <c r="V27" i="21"/>
  <c r="S27" i="21"/>
  <c r="P27" i="21"/>
  <c r="K27" i="21"/>
  <c r="I27" i="21"/>
  <c r="J27" i="21" s="1"/>
  <c r="H27" i="21"/>
  <c r="F27" i="21"/>
  <c r="G27" i="21" s="1"/>
  <c r="E27" i="21"/>
  <c r="C27" i="21"/>
  <c r="D27" i="21" s="1"/>
  <c r="V26" i="21"/>
  <c r="S26" i="21"/>
  <c r="P26" i="21"/>
  <c r="M26" i="21"/>
  <c r="H26" i="21"/>
  <c r="F26" i="21"/>
  <c r="G26" i="21" s="1"/>
  <c r="E26" i="21"/>
  <c r="C26" i="21"/>
  <c r="V25" i="21"/>
  <c r="S25" i="21"/>
  <c r="P25" i="21"/>
  <c r="M25" i="21"/>
  <c r="J25" i="21"/>
  <c r="E25" i="21"/>
  <c r="C25" i="21"/>
  <c r="D25" i="21" s="1"/>
  <c r="V24" i="21"/>
  <c r="S24" i="21"/>
  <c r="P24" i="21"/>
  <c r="M24" i="21"/>
  <c r="J24" i="21"/>
  <c r="G24" i="21"/>
  <c r="U23" i="21"/>
  <c r="R23" i="21"/>
  <c r="O23" i="21"/>
  <c r="L23" i="21"/>
  <c r="I23" i="21"/>
  <c r="F23" i="21"/>
  <c r="C23" i="21"/>
  <c r="T20" i="21"/>
  <c r="R20" i="21"/>
  <c r="S20" i="21" s="1"/>
  <c r="Q20" i="21"/>
  <c r="O20" i="21"/>
  <c r="P20" i="21" s="1"/>
  <c r="N20" i="21"/>
  <c r="L20" i="21"/>
  <c r="M20" i="21" s="1"/>
  <c r="K20" i="21"/>
  <c r="I20" i="21"/>
  <c r="J20" i="21" s="1"/>
  <c r="H20" i="21"/>
  <c r="F20" i="21"/>
  <c r="G20" i="21" s="1"/>
  <c r="E20" i="21"/>
  <c r="C20" i="21"/>
  <c r="V19" i="21"/>
  <c r="Q19" i="21"/>
  <c r="O19" i="21"/>
  <c r="P19" i="21" s="1"/>
  <c r="N19" i="21"/>
  <c r="L19" i="21"/>
  <c r="M19" i="21" s="1"/>
  <c r="K19" i="21"/>
  <c r="I19" i="21"/>
  <c r="J19" i="21" s="1"/>
  <c r="H19" i="21"/>
  <c r="F19" i="21"/>
  <c r="G19" i="21" s="1"/>
  <c r="E19" i="21"/>
  <c r="C19" i="21"/>
  <c r="D19" i="21" s="1"/>
  <c r="V18" i="21"/>
  <c r="S18" i="21"/>
  <c r="N18" i="21"/>
  <c r="L18" i="21"/>
  <c r="M18" i="21" s="1"/>
  <c r="K18" i="21"/>
  <c r="I18" i="21"/>
  <c r="J18" i="21" s="1"/>
  <c r="H18" i="21"/>
  <c r="F18" i="21"/>
  <c r="G18" i="21" s="1"/>
  <c r="E18" i="21"/>
  <c r="C18" i="21"/>
  <c r="D18" i="21" s="1"/>
  <c r="V17" i="21"/>
  <c r="S17" i="21"/>
  <c r="P17" i="21"/>
  <c r="K17" i="21"/>
  <c r="I17" i="21"/>
  <c r="J17" i="21" s="1"/>
  <c r="H17" i="21"/>
  <c r="F17" i="21"/>
  <c r="G17" i="21" s="1"/>
  <c r="E17" i="21"/>
  <c r="C17" i="21"/>
  <c r="D17" i="21" s="1"/>
  <c r="V16" i="21"/>
  <c r="S16" i="21"/>
  <c r="P16" i="21"/>
  <c r="M16" i="21"/>
  <c r="H16" i="21"/>
  <c r="F16" i="21"/>
  <c r="G16" i="21" s="1"/>
  <c r="E16" i="21"/>
  <c r="C16" i="21"/>
  <c r="V15" i="21"/>
  <c r="S15" i="21"/>
  <c r="P15" i="21"/>
  <c r="M15" i="21"/>
  <c r="J15" i="21"/>
  <c r="E15" i="21"/>
  <c r="C15" i="21"/>
  <c r="D15" i="21" s="1"/>
  <c r="V14" i="21"/>
  <c r="S14" i="21"/>
  <c r="P14" i="21"/>
  <c r="M14" i="21"/>
  <c r="J14" i="21"/>
  <c r="G14" i="21"/>
  <c r="U13" i="21"/>
  <c r="R13" i="21"/>
  <c r="O13" i="21"/>
  <c r="L13" i="21"/>
  <c r="I13" i="21"/>
  <c r="F13" i="21"/>
  <c r="C13" i="21"/>
  <c r="T10" i="21"/>
  <c r="R10" i="21"/>
  <c r="Q10" i="21"/>
  <c r="O10" i="21"/>
  <c r="P10" i="21" s="1"/>
  <c r="N10" i="21"/>
  <c r="L10" i="21"/>
  <c r="M10" i="21" s="1"/>
  <c r="K10" i="21"/>
  <c r="I10" i="21"/>
  <c r="H10" i="21"/>
  <c r="F10" i="21"/>
  <c r="G10" i="21" s="1"/>
  <c r="E10" i="21"/>
  <c r="C10" i="21"/>
  <c r="V9" i="21"/>
  <c r="Q9" i="21"/>
  <c r="O9" i="21"/>
  <c r="N9" i="21"/>
  <c r="L9" i="21"/>
  <c r="K9" i="21"/>
  <c r="I9" i="21"/>
  <c r="H9" i="21"/>
  <c r="F9" i="21"/>
  <c r="E9" i="21"/>
  <c r="C9" i="21"/>
  <c r="V8" i="21"/>
  <c r="S8" i="21"/>
  <c r="N8" i="21"/>
  <c r="L8" i="21"/>
  <c r="K8" i="21"/>
  <c r="I8" i="21"/>
  <c r="H8" i="21"/>
  <c r="F8" i="21"/>
  <c r="E8" i="21"/>
  <c r="C8" i="21"/>
  <c r="V7" i="21"/>
  <c r="S7" i="21"/>
  <c r="P7" i="21"/>
  <c r="K7" i="21"/>
  <c r="I7" i="21"/>
  <c r="J7" i="21" s="1"/>
  <c r="H7" i="21"/>
  <c r="F7" i="21"/>
  <c r="E7" i="21"/>
  <c r="C7" i="21"/>
  <c r="D7" i="21" s="1"/>
  <c r="V6" i="21"/>
  <c r="S6" i="21"/>
  <c r="P6" i="21"/>
  <c r="M6" i="21"/>
  <c r="H6" i="21"/>
  <c r="F6" i="21"/>
  <c r="E6" i="21"/>
  <c r="C6" i="21"/>
  <c r="V5" i="21"/>
  <c r="S5" i="21"/>
  <c r="P5" i="21"/>
  <c r="M5" i="21"/>
  <c r="J5" i="21"/>
  <c r="E5" i="21"/>
  <c r="C5" i="21"/>
  <c r="V4" i="21"/>
  <c r="S4" i="21"/>
  <c r="P4" i="21"/>
  <c r="M4" i="21"/>
  <c r="J4" i="21"/>
  <c r="G4" i="21"/>
  <c r="U3" i="21"/>
  <c r="R3" i="21"/>
  <c r="O3" i="21"/>
  <c r="L3" i="21"/>
  <c r="I3" i="21"/>
  <c r="F3" i="21"/>
  <c r="C3" i="21"/>
  <c r="W22" i="20"/>
  <c r="U22" i="20"/>
  <c r="V22" i="20" s="1"/>
  <c r="T22" i="20"/>
  <c r="R22" i="20"/>
  <c r="Q22" i="20"/>
  <c r="O22" i="20"/>
  <c r="P22" i="20" s="1"/>
  <c r="N22" i="20"/>
  <c r="L22" i="20"/>
  <c r="M22" i="20" s="1"/>
  <c r="K22" i="20"/>
  <c r="I22" i="20"/>
  <c r="J22" i="20" s="1"/>
  <c r="H22" i="20"/>
  <c r="F22" i="20"/>
  <c r="G22" i="20" s="1"/>
  <c r="E22" i="20"/>
  <c r="C22" i="20"/>
  <c r="D22" i="20" s="1"/>
  <c r="Y21" i="20"/>
  <c r="T21" i="20"/>
  <c r="R21" i="20"/>
  <c r="Q21" i="20"/>
  <c r="O21" i="20"/>
  <c r="N21" i="20"/>
  <c r="L21" i="20"/>
  <c r="K21" i="20"/>
  <c r="I21" i="20"/>
  <c r="H21" i="20"/>
  <c r="F21" i="20"/>
  <c r="E21" i="20"/>
  <c r="C21" i="20"/>
  <c r="Y20" i="20"/>
  <c r="V20" i="20"/>
  <c r="Q20" i="20"/>
  <c r="O20" i="20"/>
  <c r="N20" i="20"/>
  <c r="L20" i="20"/>
  <c r="K20" i="20"/>
  <c r="I20" i="20"/>
  <c r="H20" i="20"/>
  <c r="F20" i="20"/>
  <c r="E20" i="20"/>
  <c r="C20" i="20"/>
  <c r="Y19" i="20"/>
  <c r="V19" i="20"/>
  <c r="S19" i="20"/>
  <c r="N19" i="20"/>
  <c r="L19" i="20"/>
  <c r="K19" i="20"/>
  <c r="I19" i="20"/>
  <c r="J19" i="20" s="1"/>
  <c r="H19" i="20"/>
  <c r="F19" i="20"/>
  <c r="E19" i="20"/>
  <c r="C19" i="20"/>
  <c r="D19" i="20" s="1"/>
  <c r="Y18" i="20"/>
  <c r="V18" i="20"/>
  <c r="S18" i="20"/>
  <c r="P18" i="20"/>
  <c r="K18" i="20"/>
  <c r="I18" i="20"/>
  <c r="H18" i="20"/>
  <c r="F18" i="20"/>
  <c r="G18" i="20" s="1"/>
  <c r="E18" i="20"/>
  <c r="C18" i="20"/>
  <c r="D18" i="20" s="1"/>
  <c r="Y17" i="20"/>
  <c r="V17" i="20"/>
  <c r="S17" i="20"/>
  <c r="P17" i="20"/>
  <c r="M17" i="20"/>
  <c r="H17" i="20"/>
  <c r="F17" i="20"/>
  <c r="E17" i="20"/>
  <c r="C17" i="20"/>
  <c r="Y16" i="20"/>
  <c r="V16" i="20"/>
  <c r="S16" i="20"/>
  <c r="P16" i="20"/>
  <c r="M16" i="20"/>
  <c r="J16" i="20"/>
  <c r="E16" i="20"/>
  <c r="C16" i="20"/>
  <c r="Y15" i="20"/>
  <c r="V15" i="20"/>
  <c r="S15" i="20"/>
  <c r="P15" i="20"/>
  <c r="M15" i="20"/>
  <c r="J15" i="20"/>
  <c r="G15" i="20"/>
  <c r="X14" i="20"/>
  <c r="U14" i="20"/>
  <c r="R14" i="20"/>
  <c r="O14" i="20"/>
  <c r="L14" i="20"/>
  <c r="I14" i="20"/>
  <c r="F14" i="20"/>
  <c r="C14" i="20"/>
  <c r="W11" i="20"/>
  <c r="U11" i="20"/>
  <c r="T11" i="20"/>
  <c r="R11" i="20"/>
  <c r="Q11" i="20"/>
  <c r="O11" i="20"/>
  <c r="N11" i="20"/>
  <c r="L11" i="20"/>
  <c r="K11" i="20"/>
  <c r="I11" i="20"/>
  <c r="H11" i="20"/>
  <c r="F11" i="20"/>
  <c r="E11" i="20"/>
  <c r="C11" i="20"/>
  <c r="Y10" i="20"/>
  <c r="T10" i="20"/>
  <c r="R10" i="20"/>
  <c r="Q10" i="20"/>
  <c r="O10" i="20"/>
  <c r="N10" i="20"/>
  <c r="L10" i="20"/>
  <c r="K10" i="20"/>
  <c r="I10" i="20"/>
  <c r="H10" i="20"/>
  <c r="F10" i="20"/>
  <c r="E10" i="20"/>
  <c r="C10" i="20"/>
  <c r="Y9" i="20"/>
  <c r="V9" i="20"/>
  <c r="Q9" i="20"/>
  <c r="O9" i="20"/>
  <c r="N9" i="20"/>
  <c r="L9" i="20"/>
  <c r="K9" i="20"/>
  <c r="I9" i="20"/>
  <c r="H9" i="20"/>
  <c r="F9" i="20"/>
  <c r="E9" i="20"/>
  <c r="C9" i="20"/>
  <c r="Y8" i="20"/>
  <c r="V8" i="20"/>
  <c r="S8" i="20"/>
  <c r="N8" i="20"/>
  <c r="L8" i="20"/>
  <c r="K8" i="20"/>
  <c r="I8" i="20"/>
  <c r="H8" i="20"/>
  <c r="F8" i="20"/>
  <c r="E8" i="20"/>
  <c r="C8" i="20"/>
  <c r="Y7" i="20"/>
  <c r="V7" i="20"/>
  <c r="S7" i="20"/>
  <c r="P7" i="20"/>
  <c r="K7" i="20"/>
  <c r="I7" i="20"/>
  <c r="H7" i="20"/>
  <c r="F7" i="20"/>
  <c r="G7" i="20" s="1"/>
  <c r="E7" i="20"/>
  <c r="C7" i="20"/>
  <c r="Y6" i="20"/>
  <c r="V6" i="20"/>
  <c r="S6" i="20"/>
  <c r="P6" i="20"/>
  <c r="M6" i="20"/>
  <c r="H6" i="20"/>
  <c r="F6" i="20"/>
  <c r="E6" i="20"/>
  <c r="C6" i="20"/>
  <c r="V5" i="20"/>
  <c r="S5" i="20"/>
  <c r="P5" i="20"/>
  <c r="M5" i="20"/>
  <c r="J5" i="20"/>
  <c r="E5" i="20"/>
  <c r="C5" i="20"/>
  <c r="Y4" i="20"/>
  <c r="V4" i="20"/>
  <c r="S4" i="20"/>
  <c r="P4" i="20"/>
  <c r="M4" i="20"/>
  <c r="J4" i="20"/>
  <c r="G4" i="20"/>
  <c r="X3" i="20"/>
  <c r="U3" i="20"/>
  <c r="R3" i="20"/>
  <c r="O3" i="20"/>
  <c r="L3" i="20"/>
  <c r="I3" i="20"/>
  <c r="F3" i="20"/>
  <c r="C3" i="20"/>
  <c r="V22" i="25" l="1"/>
  <c r="W22" i="25"/>
  <c r="D17" i="20"/>
  <c r="G17" i="20"/>
  <c r="G20" i="20"/>
  <c r="M20" i="20"/>
  <c r="P20" i="20"/>
  <c r="J21" i="20"/>
  <c r="P21" i="20"/>
  <c r="S21" i="20"/>
  <c r="D9" i="21"/>
  <c r="X24" i="21"/>
  <c r="X29" i="21"/>
  <c r="D8" i="22"/>
  <c r="G6" i="23"/>
  <c r="G7" i="23"/>
  <c r="J7" i="23"/>
  <c r="R12" i="23"/>
  <c r="W12" i="23" s="1"/>
  <c r="R28" i="23"/>
  <c r="R36" i="23"/>
  <c r="R37" i="23"/>
  <c r="D6" i="24"/>
  <c r="G6" i="24"/>
  <c r="O19" i="24"/>
  <c r="O26" i="24"/>
  <c r="O46" i="24"/>
  <c r="O39" i="24"/>
  <c r="O41" i="24"/>
  <c r="U4" i="25"/>
  <c r="D5" i="25"/>
  <c r="U5" i="25" s="1"/>
  <c r="D6" i="25"/>
  <c r="G6" i="25"/>
  <c r="G8" i="25"/>
  <c r="U8" i="25" s="1"/>
  <c r="J8" i="25"/>
  <c r="M8" i="25"/>
  <c r="U13" i="25"/>
  <c r="U23" i="25"/>
  <c r="U31" i="25"/>
  <c r="U40" i="25"/>
  <c r="U41" i="25"/>
  <c r="R30" i="23"/>
  <c r="R44" i="23"/>
  <c r="W44" i="23" s="1"/>
  <c r="R38" i="23"/>
  <c r="V9" i="25"/>
  <c r="W9" i="25"/>
  <c r="V26" i="25"/>
  <c r="W26" i="25"/>
  <c r="V32" i="25"/>
  <c r="W32" i="25"/>
  <c r="V42" i="25"/>
  <c r="W42" i="25"/>
  <c r="J20" i="20"/>
  <c r="D21" i="20"/>
  <c r="G21" i="20"/>
  <c r="G19" i="20"/>
  <c r="M19" i="20"/>
  <c r="S22" i="20"/>
  <c r="J18" i="20"/>
  <c r="AA18" i="20" s="1"/>
  <c r="M21" i="20"/>
  <c r="J11" i="20"/>
  <c r="P11" i="20"/>
  <c r="V11" i="20"/>
  <c r="M11" i="20"/>
  <c r="D10" i="20"/>
  <c r="J10" i="20"/>
  <c r="P10" i="20"/>
  <c r="G10" i="20"/>
  <c r="S10" i="20"/>
  <c r="D9" i="20"/>
  <c r="J9" i="20"/>
  <c r="P9" i="20"/>
  <c r="M9" i="20"/>
  <c r="J8" i="20"/>
  <c r="J7" i="20"/>
  <c r="V4" i="25"/>
  <c r="W4" i="25"/>
  <c r="U27" i="25"/>
  <c r="U7" i="25"/>
  <c r="X32" i="25"/>
  <c r="Y32" i="25"/>
  <c r="Z32" i="25"/>
  <c r="X26" i="25"/>
  <c r="Z26" i="25"/>
  <c r="Y26" i="25"/>
  <c r="Y40" i="25"/>
  <c r="X40" i="25"/>
  <c r="Z40" i="25"/>
  <c r="Y31" i="25"/>
  <c r="X31" i="25"/>
  <c r="Z31" i="25"/>
  <c r="Z23" i="25"/>
  <c r="X23" i="25"/>
  <c r="Y23" i="25"/>
  <c r="Z42" i="25"/>
  <c r="X42" i="25"/>
  <c r="Y42" i="25"/>
  <c r="Y13" i="25"/>
  <c r="X13" i="25"/>
  <c r="Z13" i="25"/>
  <c r="U17" i="25"/>
  <c r="Z41" i="25"/>
  <c r="Y41" i="25"/>
  <c r="X41" i="25"/>
  <c r="U43" i="25"/>
  <c r="U44" i="25"/>
  <c r="X9" i="25"/>
  <c r="Z9" i="25" s="1"/>
  <c r="X4" i="25"/>
  <c r="Z4" i="25" s="1"/>
  <c r="U45" i="25"/>
  <c r="Y27" i="25"/>
  <c r="X27" i="25"/>
  <c r="Z27" i="25"/>
  <c r="U36" i="25"/>
  <c r="D14" i="25"/>
  <c r="U14" i="25" s="1"/>
  <c r="U33" i="25"/>
  <c r="X22" i="25"/>
  <c r="U16" i="25"/>
  <c r="U18" i="25"/>
  <c r="D35" i="25"/>
  <c r="U35" i="25" s="1"/>
  <c r="Y22" i="25"/>
  <c r="D24" i="25"/>
  <c r="U24" i="25" s="1"/>
  <c r="D25" i="25"/>
  <c r="U25" i="25" s="1"/>
  <c r="Z22" i="25"/>
  <c r="D34" i="25"/>
  <c r="U34" i="25" s="1"/>
  <c r="D15" i="25"/>
  <c r="U15" i="25" s="1"/>
  <c r="S41" i="24"/>
  <c r="R41" i="24"/>
  <c r="Q41" i="24"/>
  <c r="T41" i="24"/>
  <c r="P41" i="24"/>
  <c r="S39" i="24"/>
  <c r="R39" i="24"/>
  <c r="Q39" i="24"/>
  <c r="T39" i="24"/>
  <c r="P39" i="24"/>
  <c r="D40" i="24"/>
  <c r="O40" i="24" s="1"/>
  <c r="O42" i="24"/>
  <c r="D5" i="24"/>
  <c r="O4" i="24"/>
  <c r="J7" i="24"/>
  <c r="O12" i="24"/>
  <c r="O5" i="24"/>
  <c r="O11" i="24"/>
  <c r="D7" i="24"/>
  <c r="O47" i="24"/>
  <c r="D48" i="24"/>
  <c r="O48" i="24" s="1"/>
  <c r="O18" i="24"/>
  <c r="O25" i="24"/>
  <c r="O32" i="24"/>
  <c r="D34" i="24"/>
  <c r="O34" i="24" s="1"/>
  <c r="R12" i="24"/>
  <c r="S46" i="24"/>
  <c r="R46" i="24"/>
  <c r="T46" i="24"/>
  <c r="R26" i="24"/>
  <c r="S26" i="24"/>
  <c r="T26" i="24"/>
  <c r="O21" i="24"/>
  <c r="T25" i="24"/>
  <c r="R25" i="24"/>
  <c r="T19" i="24"/>
  <c r="S19" i="24"/>
  <c r="R19" i="24"/>
  <c r="O20" i="24"/>
  <c r="O28" i="24"/>
  <c r="O6" i="24"/>
  <c r="O27" i="24"/>
  <c r="D35" i="24"/>
  <c r="O35" i="24" s="1"/>
  <c r="O49" i="24"/>
  <c r="D33" i="24"/>
  <c r="O33" i="24" s="1"/>
  <c r="D14" i="24"/>
  <c r="O14" i="24" s="1"/>
  <c r="D13" i="24"/>
  <c r="O13" i="24" s="1"/>
  <c r="W38" i="23"/>
  <c r="S38" i="23"/>
  <c r="V38" i="23"/>
  <c r="U38" i="23"/>
  <c r="T38" i="23"/>
  <c r="R40" i="23"/>
  <c r="W37" i="23"/>
  <c r="V37" i="23"/>
  <c r="S37" i="23"/>
  <c r="U37" i="23"/>
  <c r="T37" i="23"/>
  <c r="S36" i="23"/>
  <c r="U36" i="23"/>
  <c r="W36" i="23"/>
  <c r="T36" i="23"/>
  <c r="V36" i="23"/>
  <c r="R39" i="23"/>
  <c r="U23" i="23"/>
  <c r="W23" i="23"/>
  <c r="S30" i="23"/>
  <c r="W30" i="23"/>
  <c r="U30" i="23"/>
  <c r="V30" i="23"/>
  <c r="S46" i="23"/>
  <c r="W46" i="23"/>
  <c r="V46" i="23"/>
  <c r="U46" i="23"/>
  <c r="R15" i="23"/>
  <c r="S15" i="23" s="1"/>
  <c r="R45" i="23"/>
  <c r="R16" i="23"/>
  <c r="W16" i="23" s="1"/>
  <c r="R29" i="23"/>
  <c r="R47" i="23"/>
  <c r="R24" i="23"/>
  <c r="W24" i="23" s="1"/>
  <c r="R14" i="23"/>
  <c r="T14" i="23" s="1"/>
  <c r="R31" i="23"/>
  <c r="T31" i="23" s="1"/>
  <c r="R48" i="23"/>
  <c r="W48" i="23" s="1"/>
  <c r="T44" i="23"/>
  <c r="T46" i="23"/>
  <c r="V47" i="23"/>
  <c r="U44" i="23"/>
  <c r="S47" i="23"/>
  <c r="V44" i="23"/>
  <c r="T47" i="23"/>
  <c r="S44" i="23"/>
  <c r="T28" i="23"/>
  <c r="T30" i="23"/>
  <c r="V31" i="23"/>
  <c r="U28" i="23"/>
  <c r="S28" i="23"/>
  <c r="S24" i="23"/>
  <c r="V23" i="23"/>
  <c r="T24" i="23"/>
  <c r="U20" i="23"/>
  <c r="S23" i="23"/>
  <c r="U24" i="23"/>
  <c r="T20" i="23"/>
  <c r="V20" i="23"/>
  <c r="T23" i="23"/>
  <c r="S20" i="23"/>
  <c r="U12" i="23"/>
  <c r="S12" i="23"/>
  <c r="V12" i="23"/>
  <c r="T12" i="23"/>
  <c r="D6" i="23"/>
  <c r="R6" i="23" s="1"/>
  <c r="D7" i="23"/>
  <c r="R7" i="23" s="1"/>
  <c r="D8" i="23"/>
  <c r="R8" i="23" s="1"/>
  <c r="D13" i="23"/>
  <c r="R13" i="23" s="1"/>
  <c r="D5" i="23"/>
  <c r="R5" i="23" s="1"/>
  <c r="R4" i="23"/>
  <c r="D21" i="23"/>
  <c r="R21" i="23" s="1"/>
  <c r="D32" i="23"/>
  <c r="R32" i="23" s="1"/>
  <c r="W32" i="23" s="1"/>
  <c r="D22" i="23"/>
  <c r="R22" i="23" s="1"/>
  <c r="W40" i="22"/>
  <c r="V40" i="22"/>
  <c r="Z40" i="22"/>
  <c r="X40" i="22"/>
  <c r="Y40" i="22"/>
  <c r="Z42" i="22"/>
  <c r="X42" i="22"/>
  <c r="Y42" i="22"/>
  <c r="W42" i="22"/>
  <c r="V42" i="22"/>
  <c r="Z41" i="22"/>
  <c r="V41" i="22"/>
  <c r="Y41" i="22"/>
  <c r="W41" i="22"/>
  <c r="X41" i="22"/>
  <c r="U43" i="22"/>
  <c r="U44" i="22"/>
  <c r="U45" i="22"/>
  <c r="U22" i="22"/>
  <c r="U13" i="22"/>
  <c r="X13" i="22" s="1"/>
  <c r="U35" i="22"/>
  <c r="X35" i="22" s="1"/>
  <c r="U15" i="22"/>
  <c r="Y15" i="22" s="1"/>
  <c r="U31" i="22"/>
  <c r="X31" i="22" s="1"/>
  <c r="U34" i="22"/>
  <c r="V34" i="22" s="1"/>
  <c r="G9" i="22"/>
  <c r="X22" i="22"/>
  <c r="Z22" i="22"/>
  <c r="Y13" i="22"/>
  <c r="U16" i="22"/>
  <c r="U27" i="22"/>
  <c r="Z27" i="22" s="1"/>
  <c r="U14" i="22"/>
  <c r="X14" i="22" s="1"/>
  <c r="U25" i="22"/>
  <c r="U17" i="22"/>
  <c r="V17" i="22" s="1"/>
  <c r="U23" i="22"/>
  <c r="Z23" i="22" s="1"/>
  <c r="U32" i="22"/>
  <c r="Z32" i="22" s="1"/>
  <c r="U24" i="22"/>
  <c r="U33" i="22"/>
  <c r="Z33" i="22" s="1"/>
  <c r="Y35" i="22"/>
  <c r="V35" i="22"/>
  <c r="W31" i="22"/>
  <c r="W35" i="22"/>
  <c r="W23" i="22"/>
  <c r="Y22" i="22"/>
  <c r="W25" i="22"/>
  <c r="V22" i="22"/>
  <c r="W22" i="22"/>
  <c r="Y23" i="22"/>
  <c r="Z13" i="22"/>
  <c r="Z17" i="22"/>
  <c r="V13" i="22"/>
  <c r="Z15" i="22"/>
  <c r="W17" i="22"/>
  <c r="G8" i="22"/>
  <c r="J7" i="22"/>
  <c r="J8" i="22"/>
  <c r="D7" i="22"/>
  <c r="M8" i="22"/>
  <c r="D18" i="22"/>
  <c r="U18" i="22" s="1"/>
  <c r="D26" i="22"/>
  <c r="U26" i="22" s="1"/>
  <c r="U4" i="22"/>
  <c r="G6" i="22"/>
  <c r="G7" i="22"/>
  <c r="D36" i="22"/>
  <c r="U36" i="22" s="1"/>
  <c r="D5" i="22"/>
  <c r="U5" i="22" s="1"/>
  <c r="U9" i="22"/>
  <c r="D6" i="22"/>
  <c r="Y34" i="21"/>
  <c r="AC34" i="21"/>
  <c r="AA34" i="21"/>
  <c r="AB34" i="21"/>
  <c r="Z34" i="21"/>
  <c r="X38" i="21"/>
  <c r="X40" i="21"/>
  <c r="X37" i="21"/>
  <c r="D36" i="21"/>
  <c r="X36" i="21" s="1"/>
  <c r="D39" i="21"/>
  <c r="X39" i="21" s="1"/>
  <c r="X35" i="21"/>
  <c r="X28" i="21"/>
  <c r="X30" i="21"/>
  <c r="AA24" i="21"/>
  <c r="Y24" i="21"/>
  <c r="AC24" i="21"/>
  <c r="Z24" i="21"/>
  <c r="AB24" i="21"/>
  <c r="AC29" i="21"/>
  <c r="Y29" i="21"/>
  <c r="AB29" i="21"/>
  <c r="Z29" i="21"/>
  <c r="AA29" i="21"/>
  <c r="X27" i="21"/>
  <c r="D26" i="21"/>
  <c r="X26" i="21" s="1"/>
  <c r="X25" i="21"/>
  <c r="G9" i="21"/>
  <c r="M8" i="21"/>
  <c r="J9" i="21"/>
  <c r="X18" i="21"/>
  <c r="D5" i="21"/>
  <c r="X5" i="21" s="1"/>
  <c r="M9" i="21"/>
  <c r="G7" i="21"/>
  <c r="X7" i="21" s="1"/>
  <c r="D8" i="21"/>
  <c r="X15" i="21"/>
  <c r="AA15" i="21" s="1"/>
  <c r="P9" i="21"/>
  <c r="J10" i="21"/>
  <c r="S10" i="21"/>
  <c r="X14" i="21"/>
  <c r="AC14" i="21" s="1"/>
  <c r="G8" i="21"/>
  <c r="X4" i="21"/>
  <c r="G6" i="21"/>
  <c r="J8" i="21"/>
  <c r="AA18" i="21"/>
  <c r="AC15" i="21"/>
  <c r="X17" i="21"/>
  <c r="X19" i="21"/>
  <c r="D6" i="21"/>
  <c r="D10" i="21"/>
  <c r="D16" i="21"/>
  <c r="X16" i="21" s="1"/>
  <c r="D20" i="21"/>
  <c r="X20" i="21" s="1"/>
  <c r="D16" i="20"/>
  <c r="AA16" i="20" s="1"/>
  <c r="M8" i="20"/>
  <c r="G11" i="20"/>
  <c r="S11" i="20"/>
  <c r="D6" i="20"/>
  <c r="G9" i="20"/>
  <c r="AA17" i="20"/>
  <c r="G6" i="20"/>
  <c r="D7" i="20"/>
  <c r="AA7" i="20" s="1"/>
  <c r="M10" i="20"/>
  <c r="D11" i="20"/>
  <c r="AA15" i="20"/>
  <c r="AA4" i="20"/>
  <c r="G8" i="20"/>
  <c r="AA22" i="20"/>
  <c r="D8" i="20"/>
  <c r="D20" i="20"/>
  <c r="AA20" i="20" s="1"/>
  <c r="D5" i="20"/>
  <c r="AA5" i="20" s="1"/>
  <c r="AA19" i="20"/>
  <c r="V8" i="25" l="1"/>
  <c r="W8" i="25"/>
  <c r="X8" i="25"/>
  <c r="Z8" i="25" s="1"/>
  <c r="U7" i="22"/>
  <c r="W32" i="22"/>
  <c r="V32" i="22"/>
  <c r="V15" i="25"/>
  <c r="W15" i="25"/>
  <c r="V24" i="25"/>
  <c r="W24" i="25"/>
  <c r="V35" i="25"/>
  <c r="W35" i="25"/>
  <c r="V16" i="25"/>
  <c r="W16" i="25"/>
  <c r="V33" i="25"/>
  <c r="W33" i="25"/>
  <c r="V36" i="25"/>
  <c r="W36" i="25"/>
  <c r="V44" i="25"/>
  <c r="W44" i="25"/>
  <c r="V27" i="25"/>
  <c r="W27" i="25"/>
  <c r="V40" i="25"/>
  <c r="W40" i="25"/>
  <c r="V23" i="25"/>
  <c r="W23" i="25"/>
  <c r="U6" i="25"/>
  <c r="Q26" i="24"/>
  <c r="P26" i="24"/>
  <c r="W28" i="23"/>
  <c r="V28" i="23"/>
  <c r="S48" i="23"/>
  <c r="V34" i="25"/>
  <c r="W34" i="25"/>
  <c r="V25" i="25"/>
  <c r="W25" i="25"/>
  <c r="V18" i="25"/>
  <c r="W18" i="25"/>
  <c r="V14" i="25"/>
  <c r="W14" i="25"/>
  <c r="V45" i="25"/>
  <c r="W45" i="25"/>
  <c r="V43" i="25"/>
  <c r="W43" i="25"/>
  <c r="V17" i="25"/>
  <c r="W17" i="25"/>
  <c r="V41" i="25"/>
  <c r="W41" i="25"/>
  <c r="V31" i="25"/>
  <c r="W31" i="25"/>
  <c r="W13" i="25"/>
  <c r="V13" i="25"/>
  <c r="W5" i="25"/>
  <c r="V5" i="25"/>
  <c r="X5" i="25" s="1"/>
  <c r="Z5" i="25" s="1"/>
  <c r="P46" i="24"/>
  <c r="Q46" i="24"/>
  <c r="Q19" i="24"/>
  <c r="P19" i="24"/>
  <c r="AA9" i="20"/>
  <c r="AB9" i="20" s="1"/>
  <c r="AA10" i="20"/>
  <c r="AB10" i="20" s="1"/>
  <c r="AA21" i="20"/>
  <c r="AB21" i="20" s="1"/>
  <c r="AB22" i="20"/>
  <c r="AC22" i="20"/>
  <c r="AB20" i="20"/>
  <c r="AC20" i="20"/>
  <c r="AB19" i="20"/>
  <c r="AC19" i="20"/>
  <c r="AB17" i="20"/>
  <c r="AC17" i="20"/>
  <c r="AA11" i="20"/>
  <c r="AA8" i="20"/>
  <c r="AC8" i="20" s="1"/>
  <c r="AB7" i="20"/>
  <c r="AC7" i="20"/>
  <c r="AA6" i="20"/>
  <c r="AB5" i="20"/>
  <c r="AC5" i="20"/>
  <c r="AB4" i="20"/>
  <c r="AC4" i="20"/>
  <c r="V7" i="25"/>
  <c r="W7" i="25"/>
  <c r="X7" i="25" s="1"/>
  <c r="Z7" i="25" s="1"/>
  <c r="Y14" i="25"/>
  <c r="Z14" i="25"/>
  <c r="X14" i="25"/>
  <c r="X34" i="25"/>
  <c r="Z34" i="25"/>
  <c r="Y34" i="25"/>
  <c r="Z25" i="25"/>
  <c r="X25" i="25"/>
  <c r="Y25" i="25"/>
  <c r="Z24" i="25"/>
  <c r="Y24" i="25"/>
  <c r="X24" i="25"/>
  <c r="Z15" i="25"/>
  <c r="X15" i="25"/>
  <c r="Y15" i="25"/>
  <c r="Z35" i="25"/>
  <c r="Y35" i="25"/>
  <c r="X35" i="25"/>
  <c r="X18" i="25"/>
  <c r="Z18" i="25"/>
  <c r="Y18" i="25"/>
  <c r="Z45" i="25"/>
  <c r="Y45" i="25"/>
  <c r="X45" i="25"/>
  <c r="Z16" i="25"/>
  <c r="Y16" i="25"/>
  <c r="X16" i="25"/>
  <c r="Y33" i="25"/>
  <c r="X33" i="25"/>
  <c r="Z33" i="25"/>
  <c r="X36" i="25"/>
  <c r="Z36" i="25"/>
  <c r="Y36" i="25"/>
  <c r="Z44" i="25"/>
  <c r="X44" i="25"/>
  <c r="Y44" i="25"/>
  <c r="Z43" i="25"/>
  <c r="Y43" i="25"/>
  <c r="X43" i="25"/>
  <c r="Y17" i="25"/>
  <c r="X17" i="25"/>
  <c r="Z17" i="25"/>
  <c r="P40" i="24"/>
  <c r="S40" i="24"/>
  <c r="R40" i="24"/>
  <c r="T40" i="24"/>
  <c r="Q40" i="24"/>
  <c r="T42" i="24"/>
  <c r="S42" i="24"/>
  <c r="R42" i="24"/>
  <c r="Q42" i="24"/>
  <c r="P42" i="24"/>
  <c r="Q5" i="24"/>
  <c r="P5" i="24"/>
  <c r="Q28" i="24"/>
  <c r="P28" i="24"/>
  <c r="T12" i="24"/>
  <c r="P12" i="24"/>
  <c r="Q12" i="24"/>
  <c r="Q14" i="24"/>
  <c r="P14" i="24"/>
  <c r="T18" i="24"/>
  <c r="Q18" i="24"/>
  <c r="P18" i="24"/>
  <c r="Q33" i="24"/>
  <c r="P33" i="24"/>
  <c r="Q49" i="24"/>
  <c r="P49" i="24"/>
  <c r="S47" i="24"/>
  <c r="P47" i="24"/>
  <c r="Q47" i="24"/>
  <c r="Q6" i="24"/>
  <c r="P6" i="24"/>
  <c r="Q34" i="24"/>
  <c r="P34" i="24"/>
  <c r="R32" i="24"/>
  <c r="Q32" i="24"/>
  <c r="P32" i="24"/>
  <c r="Q13" i="24"/>
  <c r="P13" i="24"/>
  <c r="P20" i="24"/>
  <c r="Q20" i="24"/>
  <c r="Q25" i="24"/>
  <c r="P25" i="24"/>
  <c r="Q4" i="24"/>
  <c r="P4" i="24"/>
  <c r="Q35" i="24"/>
  <c r="P35" i="24"/>
  <c r="P27" i="24"/>
  <c r="Q27" i="24"/>
  <c r="Q11" i="24"/>
  <c r="P11" i="24"/>
  <c r="Q21" i="24"/>
  <c r="P21" i="24"/>
  <c r="Q48" i="24"/>
  <c r="P48" i="24"/>
  <c r="R34" i="24"/>
  <c r="R5" i="24"/>
  <c r="T5" i="24" s="1"/>
  <c r="S32" i="24"/>
  <c r="R18" i="24"/>
  <c r="O7" i="24"/>
  <c r="T32" i="24"/>
  <c r="S25" i="24"/>
  <c r="R4" i="24"/>
  <c r="T4" i="24" s="1"/>
  <c r="S12" i="24"/>
  <c r="S11" i="24"/>
  <c r="T11" i="24"/>
  <c r="S18" i="24"/>
  <c r="R48" i="24"/>
  <c r="S48" i="24"/>
  <c r="T48" i="24"/>
  <c r="T47" i="24"/>
  <c r="R11" i="24"/>
  <c r="S34" i="24"/>
  <c r="T34" i="24"/>
  <c r="R47" i="24"/>
  <c r="S33" i="24"/>
  <c r="T33" i="24"/>
  <c r="R33" i="24"/>
  <c r="T27" i="24"/>
  <c r="S27" i="24"/>
  <c r="R27" i="24"/>
  <c r="R49" i="24"/>
  <c r="T49" i="24"/>
  <c r="S49" i="24"/>
  <c r="R14" i="24"/>
  <c r="T14" i="24"/>
  <c r="S14" i="24"/>
  <c r="T35" i="24"/>
  <c r="S35" i="24"/>
  <c r="R35" i="24"/>
  <c r="T28" i="24"/>
  <c r="S28" i="24"/>
  <c r="R28" i="24"/>
  <c r="T21" i="24"/>
  <c r="R21" i="24"/>
  <c r="S21" i="24"/>
  <c r="R13" i="24"/>
  <c r="S13" i="24"/>
  <c r="T13" i="24"/>
  <c r="T20" i="24"/>
  <c r="R20" i="24"/>
  <c r="S20" i="24"/>
  <c r="W40" i="23"/>
  <c r="V40" i="23"/>
  <c r="U40" i="23"/>
  <c r="T40" i="23"/>
  <c r="S40" i="23"/>
  <c r="V39" i="23"/>
  <c r="U39" i="23"/>
  <c r="W39" i="23"/>
  <c r="T39" i="23"/>
  <c r="S39" i="23"/>
  <c r="S22" i="23"/>
  <c r="V22" i="23"/>
  <c r="U22" i="23"/>
  <c r="W22" i="23"/>
  <c r="T22" i="23"/>
  <c r="S21" i="23"/>
  <c r="W21" i="23"/>
  <c r="V21" i="23"/>
  <c r="U21" i="23"/>
  <c r="T21" i="23"/>
  <c r="T6" i="23"/>
  <c r="S6" i="23"/>
  <c r="T7" i="23"/>
  <c r="S7" i="23"/>
  <c r="T32" i="23"/>
  <c r="T16" i="23"/>
  <c r="U15" i="23"/>
  <c r="W15" i="23"/>
  <c r="V15" i="23"/>
  <c r="V32" i="23"/>
  <c r="T8" i="23"/>
  <c r="S8" i="23"/>
  <c r="U8" i="23" s="1"/>
  <c r="W8" i="23" s="1"/>
  <c r="U16" i="23"/>
  <c r="V24" i="23"/>
  <c r="S31" i="23"/>
  <c r="V48" i="23"/>
  <c r="T29" i="23"/>
  <c r="W29" i="23"/>
  <c r="S29" i="23"/>
  <c r="V29" i="23"/>
  <c r="U29" i="23"/>
  <c r="T4" i="23"/>
  <c r="U4" i="23" s="1"/>
  <c r="W4" i="23" s="1"/>
  <c r="S4" i="23"/>
  <c r="T15" i="23"/>
  <c r="S14" i="23"/>
  <c r="U14" i="23"/>
  <c r="W14" i="23"/>
  <c r="V14" i="23"/>
  <c r="V45" i="23"/>
  <c r="U45" i="23"/>
  <c r="T45" i="23"/>
  <c r="S45" i="23"/>
  <c r="W45" i="23"/>
  <c r="U48" i="23"/>
  <c r="S5" i="23"/>
  <c r="T5" i="23"/>
  <c r="U5" i="23" s="1"/>
  <c r="W5" i="23" s="1"/>
  <c r="S16" i="23"/>
  <c r="S32" i="23"/>
  <c r="T48" i="23"/>
  <c r="V16" i="23"/>
  <c r="U31" i="23"/>
  <c r="W31" i="23"/>
  <c r="W13" i="23"/>
  <c r="V13" i="23"/>
  <c r="U13" i="23"/>
  <c r="T13" i="23"/>
  <c r="S13" i="23"/>
  <c r="U32" i="23"/>
  <c r="U47" i="23"/>
  <c r="W47" i="23"/>
  <c r="U7" i="23"/>
  <c r="W7" i="23" s="1"/>
  <c r="Z43" i="22"/>
  <c r="Y43" i="22"/>
  <c r="X43" i="22"/>
  <c r="W43" i="22"/>
  <c r="V43" i="22"/>
  <c r="Z45" i="22"/>
  <c r="Y45" i="22"/>
  <c r="X45" i="22"/>
  <c r="W45" i="22"/>
  <c r="V45" i="22"/>
  <c r="W44" i="22"/>
  <c r="V44" i="22"/>
  <c r="Z44" i="22"/>
  <c r="Y44" i="22"/>
  <c r="X44" i="22"/>
  <c r="Z36" i="22"/>
  <c r="W36" i="22"/>
  <c r="V31" i="22"/>
  <c r="X34" i="22"/>
  <c r="W13" i="22"/>
  <c r="V23" i="22"/>
  <c r="Y32" i="22"/>
  <c r="Z31" i="22"/>
  <c r="Y34" i="22"/>
  <c r="W15" i="22"/>
  <c r="Z34" i="22"/>
  <c r="W34" i="22"/>
  <c r="Y31" i="22"/>
  <c r="X15" i="22"/>
  <c r="V15" i="22"/>
  <c r="Z35" i="22"/>
  <c r="X26" i="22"/>
  <c r="Z26" i="22"/>
  <c r="V26" i="22"/>
  <c r="W26" i="22"/>
  <c r="Y26" i="22"/>
  <c r="W7" i="22"/>
  <c r="V7" i="22"/>
  <c r="X7" i="22" s="1"/>
  <c r="Z7" i="22" s="1"/>
  <c r="W5" i="22"/>
  <c r="V5" i="22"/>
  <c r="X36" i="22"/>
  <c r="X23" i="22"/>
  <c r="Y36" i="22"/>
  <c r="Z14" i="22"/>
  <c r="W14" i="22"/>
  <c r="V14" i="22"/>
  <c r="Y14" i="22"/>
  <c r="W9" i="22"/>
  <c r="V9" i="22"/>
  <c r="V36" i="22"/>
  <c r="Z18" i="22"/>
  <c r="W18" i="22"/>
  <c r="V18" i="22"/>
  <c r="Y18" i="22"/>
  <c r="Y27" i="22"/>
  <c r="W27" i="22"/>
  <c r="Y33" i="22"/>
  <c r="W33" i="22"/>
  <c r="X33" i="22"/>
  <c r="V16" i="22"/>
  <c r="Z16" i="22"/>
  <c r="X16" i="22"/>
  <c r="W16" i="22"/>
  <c r="Y24" i="22"/>
  <c r="Z24" i="22"/>
  <c r="X24" i="22"/>
  <c r="W24" i="22"/>
  <c r="V24" i="22"/>
  <c r="X27" i="22"/>
  <c r="V33" i="22"/>
  <c r="X17" i="22"/>
  <c r="Y17" i="22"/>
  <c r="V4" i="22"/>
  <c r="W4" i="22"/>
  <c r="Y16" i="22"/>
  <c r="U8" i="22"/>
  <c r="X18" i="22"/>
  <c r="V27" i="22"/>
  <c r="X32" i="22"/>
  <c r="V25" i="22"/>
  <c r="Y25" i="22"/>
  <c r="X25" i="22"/>
  <c r="Z25" i="22"/>
  <c r="U6" i="22"/>
  <c r="X5" i="22"/>
  <c r="Z5" i="22" s="1"/>
  <c r="AC39" i="21"/>
  <c r="AB39" i="21"/>
  <c r="Y39" i="21"/>
  <c r="AA39" i="21"/>
  <c r="Z39" i="21"/>
  <c r="Y36" i="21"/>
  <c r="AA36" i="21"/>
  <c r="AC36" i="21"/>
  <c r="AB36" i="21"/>
  <c r="Z36" i="21"/>
  <c r="AA38" i="21"/>
  <c r="Z38" i="21"/>
  <c r="Y38" i="21"/>
  <c r="AC38" i="21"/>
  <c r="AB38" i="21"/>
  <c r="Y35" i="21"/>
  <c r="AA35" i="21"/>
  <c r="Z35" i="21"/>
  <c r="AC35" i="21"/>
  <c r="AB35" i="21"/>
  <c r="AC40" i="21"/>
  <c r="AB40" i="21"/>
  <c r="AA40" i="21"/>
  <c r="Z40" i="21"/>
  <c r="Y40" i="21"/>
  <c r="AC37" i="21"/>
  <c r="AA37" i="21"/>
  <c r="Y37" i="21"/>
  <c r="AB37" i="21"/>
  <c r="Z37" i="21"/>
  <c r="Y26" i="21"/>
  <c r="AC26" i="21"/>
  <c r="AA26" i="21"/>
  <c r="Z26" i="21"/>
  <c r="AB26" i="21"/>
  <c r="Y25" i="21"/>
  <c r="AB25" i="21"/>
  <c r="AA25" i="21"/>
  <c r="Z25" i="21"/>
  <c r="AC25" i="21"/>
  <c r="AC30" i="21"/>
  <c r="AB30" i="21"/>
  <c r="AA30" i="21"/>
  <c r="Z30" i="21"/>
  <c r="Y30" i="21"/>
  <c r="AA28" i="21"/>
  <c r="Z28" i="21"/>
  <c r="Y28" i="21"/>
  <c r="AC28" i="21"/>
  <c r="AB28" i="21"/>
  <c r="AC27" i="21"/>
  <c r="AB27" i="21"/>
  <c r="AA27" i="21"/>
  <c r="Z27" i="21"/>
  <c r="Y27" i="21"/>
  <c r="Y5" i="21"/>
  <c r="Z5" i="21"/>
  <c r="Z7" i="21"/>
  <c r="Y7" i="21"/>
  <c r="AA7" i="21" s="1"/>
  <c r="AC7" i="21" s="1"/>
  <c r="Z4" i="21"/>
  <c r="Y4" i="21"/>
  <c r="Z18" i="21"/>
  <c r="Y18" i="21"/>
  <c r="AC18" i="21"/>
  <c r="X9" i="21"/>
  <c r="Z14" i="21"/>
  <c r="Y14" i="21"/>
  <c r="Z19" i="21"/>
  <c r="Y19" i="21"/>
  <c r="AB15" i="21"/>
  <c r="Z15" i="21"/>
  <c r="Y15" i="21"/>
  <c r="Z16" i="21"/>
  <c r="Y16" i="21"/>
  <c r="AB18" i="21"/>
  <c r="Z20" i="21"/>
  <c r="Y20" i="21"/>
  <c r="Y17" i="21"/>
  <c r="Z17" i="21"/>
  <c r="AA17" i="21" s="1"/>
  <c r="AC17" i="21" s="1"/>
  <c r="X8" i="21"/>
  <c r="X10" i="21"/>
  <c r="AB14" i="21"/>
  <c r="X6" i="21"/>
  <c r="AA14" i="21"/>
  <c r="AC16" i="21"/>
  <c r="AA16" i="21"/>
  <c r="AB16" i="21"/>
  <c r="AA19" i="21"/>
  <c r="AC19" i="21"/>
  <c r="AB19" i="21"/>
  <c r="AA20" i="21"/>
  <c r="AC20" i="21" s="1"/>
  <c r="AC18" i="20"/>
  <c r="AB18" i="20"/>
  <c r="AC16" i="20"/>
  <c r="AB16" i="20"/>
  <c r="AC15" i="20"/>
  <c r="AB15" i="20"/>
  <c r="AA5" i="21" l="1"/>
  <c r="AC5" i="21" s="1"/>
  <c r="X4" i="22"/>
  <c r="Z4" i="22" s="1"/>
  <c r="X9" i="22"/>
  <c r="Z9" i="22" s="1"/>
  <c r="R6" i="24"/>
  <c r="T6" i="24" s="1"/>
  <c r="V6" i="25"/>
  <c r="W6" i="25"/>
  <c r="X6" i="25" s="1"/>
  <c r="Z6" i="25" s="1"/>
  <c r="AD19" i="20"/>
  <c r="AF19" i="20" s="1"/>
  <c r="AD17" i="20"/>
  <c r="AF17" i="20" s="1"/>
  <c r="AC21" i="20"/>
  <c r="AD21" i="20" s="1"/>
  <c r="AF21" i="20" s="1"/>
  <c r="AC9" i="20"/>
  <c r="AD9" i="20" s="1"/>
  <c r="AF9" i="20" s="1"/>
  <c r="AC10" i="20"/>
  <c r="AD10" i="20" s="1"/>
  <c r="AF10" i="20" s="1"/>
  <c r="AD15" i="20"/>
  <c r="AF15" i="20" s="1"/>
  <c r="AD22" i="20"/>
  <c r="AF22" i="20" s="1"/>
  <c r="AD20" i="20"/>
  <c r="AF20" i="20" s="1"/>
  <c r="AD18" i="20"/>
  <c r="AF18" i="20" s="1"/>
  <c r="AD16" i="20"/>
  <c r="AF16" i="20" s="1"/>
  <c r="AD7" i="20"/>
  <c r="AF7" i="20" s="1"/>
  <c r="AD4" i="20"/>
  <c r="AF4" i="20" s="1"/>
  <c r="AB11" i="20"/>
  <c r="AC11" i="20"/>
  <c r="AB8" i="20"/>
  <c r="AD8" i="20" s="1"/>
  <c r="AF8" i="20" s="1"/>
  <c r="AB6" i="20"/>
  <c r="AC6" i="20"/>
  <c r="Q7" i="24"/>
  <c r="P7" i="24"/>
  <c r="R7" i="24" s="1"/>
  <c r="T7" i="24" s="1"/>
  <c r="U6" i="23"/>
  <c r="W6" i="23" s="1"/>
  <c r="V6" i="23" s="1"/>
  <c r="V7" i="23"/>
  <c r="V5" i="23"/>
  <c r="W6" i="22"/>
  <c r="V6" i="22"/>
  <c r="V8" i="22"/>
  <c r="W8" i="22"/>
  <c r="X6" i="22"/>
  <c r="Z6" i="22" s="1"/>
  <c r="AA4" i="21"/>
  <c r="AC4" i="21" s="1"/>
  <c r="Y6" i="21"/>
  <c r="Z6" i="21"/>
  <c r="Y10" i="21"/>
  <c r="Z10" i="21"/>
  <c r="Z9" i="21"/>
  <c r="Y9" i="21"/>
  <c r="Z8" i="21"/>
  <c r="Y8" i="21"/>
  <c r="AB20" i="21"/>
  <c r="AB17" i="21"/>
  <c r="AA6" i="21"/>
  <c r="AC6" i="21" s="1"/>
  <c r="AD5" i="20"/>
  <c r="AF5" i="20" s="1"/>
  <c r="Y8" i="25" l="1"/>
  <c r="Y5" i="25"/>
  <c r="Y6" i="25"/>
  <c r="Y9" i="25"/>
  <c r="Y7" i="25"/>
  <c r="Y4" i="25"/>
  <c r="AA9" i="21"/>
  <c r="AC9" i="21" s="1"/>
  <c r="AE22" i="20"/>
  <c r="AE18" i="20"/>
  <c r="AE19" i="20"/>
  <c r="AE15" i="20"/>
  <c r="AE20" i="20"/>
  <c r="AE16" i="20"/>
  <c r="AE17" i="20"/>
  <c r="AE21" i="20"/>
  <c r="AD11" i="20"/>
  <c r="AF11" i="20" s="1"/>
  <c r="AD6" i="20"/>
  <c r="AF6" i="20" s="1"/>
  <c r="V4" i="23"/>
  <c r="V8" i="23"/>
  <c r="S5" i="24"/>
  <c r="S6" i="24"/>
  <c r="S7" i="24"/>
  <c r="S4" i="24"/>
  <c r="X8" i="22"/>
  <c r="Z8" i="22" s="1"/>
  <c r="Y9" i="22" s="1"/>
  <c r="Y6" i="22"/>
  <c r="AA8" i="21"/>
  <c r="AC8" i="21" s="1"/>
  <c r="AB5" i="21" s="1"/>
  <c r="AA10" i="21"/>
  <c r="AC10" i="21" s="1"/>
  <c r="AB10" i="21"/>
  <c r="AB7" i="21"/>
  <c r="AB4" i="21"/>
  <c r="AE4" i="20" l="1"/>
  <c r="AE9" i="20"/>
  <c r="AE10" i="20"/>
  <c r="AE11" i="20"/>
  <c r="AE5" i="20"/>
  <c r="AE6" i="20"/>
  <c r="AE7" i="20"/>
  <c r="AE8" i="20"/>
  <c r="AB8" i="21"/>
  <c r="Y5" i="22"/>
  <c r="Y8" i="22"/>
  <c r="Y7" i="22"/>
  <c r="Y4" i="22"/>
  <c r="AB6" i="21"/>
  <c r="AB9" i="21"/>
</calcChain>
</file>

<file path=xl/sharedStrings.xml><?xml version="1.0" encoding="utf-8"?>
<sst xmlns="http://schemas.openxmlformats.org/spreadsheetml/2006/main" count="441" uniqueCount="61">
  <si>
    <t>勝点</t>
    <rPh sb="0" eb="1">
      <t>カチ</t>
    </rPh>
    <rPh sb="1" eb="2">
      <t>テン</t>
    </rPh>
    <phoneticPr fontId="1"/>
  </si>
  <si>
    <t>得点</t>
    <rPh sb="0" eb="2">
      <t>トクテン</t>
    </rPh>
    <phoneticPr fontId="1"/>
  </si>
  <si>
    <t>順位</t>
    <rPh sb="0" eb="2">
      <t>ジュンイ</t>
    </rPh>
    <phoneticPr fontId="1"/>
  </si>
  <si>
    <t>失点</t>
    <rPh sb="0" eb="2">
      <t>シッテン</t>
    </rPh>
    <phoneticPr fontId="1"/>
  </si>
  <si>
    <t>チーム名</t>
    <rPh sb="3" eb="4">
      <t>メイ</t>
    </rPh>
    <phoneticPr fontId="1"/>
  </si>
  <si>
    <t>得失</t>
    <phoneticPr fontId="1"/>
  </si>
  <si>
    <t>４</t>
    <phoneticPr fontId="1"/>
  </si>
  <si>
    <t>第○組</t>
    <rPh sb="0" eb="1">
      <t>ダイ</t>
    </rPh>
    <rPh sb="2" eb="3">
      <t>クミ</t>
    </rPh>
    <phoneticPr fontId="1"/>
  </si>
  <si>
    <t>１</t>
    <phoneticPr fontId="1"/>
  </si>
  <si>
    <t>２</t>
    <phoneticPr fontId="1"/>
  </si>
  <si>
    <t>３</t>
    <phoneticPr fontId="1"/>
  </si>
  <si>
    <t>５</t>
    <phoneticPr fontId="1"/>
  </si>
  <si>
    <t>６</t>
    <phoneticPr fontId="1"/>
  </si>
  <si>
    <t>７</t>
    <phoneticPr fontId="1"/>
  </si>
  <si>
    <t>○○大会</t>
    <phoneticPr fontId="1"/>
  </si>
  <si>
    <t>○○○○年○○月○○日～○○月○○日　○○グランド</t>
    <rPh sb="4" eb="5">
      <t>ネン</t>
    </rPh>
    <rPh sb="7" eb="8">
      <t>ツキ</t>
    </rPh>
    <rPh sb="10" eb="11">
      <t>ヒ</t>
    </rPh>
    <rPh sb="14" eb="15">
      <t>ツキ</t>
    </rPh>
    <rPh sb="17" eb="18">
      <t>ニチ</t>
    </rPh>
    <phoneticPr fontId="1"/>
  </si>
  <si>
    <t>－</t>
    <phoneticPr fontId="1"/>
  </si>
  <si>
    <t>湖東ブロックU11リーグ戦前期大会</t>
    <rPh sb="0" eb="2">
      <t>コトウ</t>
    </rPh>
    <rPh sb="12" eb="13">
      <t>セン</t>
    </rPh>
    <rPh sb="13" eb="15">
      <t>ゼンキ</t>
    </rPh>
    <phoneticPr fontId="1"/>
  </si>
  <si>
    <t>第1部組</t>
    <rPh sb="0" eb="1">
      <t>ダイ</t>
    </rPh>
    <rPh sb="2" eb="3">
      <t>ブ</t>
    </rPh>
    <rPh sb="3" eb="4">
      <t>クミ</t>
    </rPh>
    <phoneticPr fontId="1"/>
  </si>
  <si>
    <t>亀山</t>
    <rPh sb="0" eb="2">
      <t>カメヤマ</t>
    </rPh>
    <phoneticPr fontId="1"/>
  </si>
  <si>
    <t>蒲生</t>
    <rPh sb="0" eb="2">
      <t>ガモウ</t>
    </rPh>
    <phoneticPr fontId="1"/>
  </si>
  <si>
    <t>金田</t>
    <rPh sb="0" eb="2">
      <t>カネダ</t>
    </rPh>
    <phoneticPr fontId="1"/>
  </si>
  <si>
    <t>野洲</t>
    <rPh sb="0" eb="2">
      <t>ヤス</t>
    </rPh>
    <phoneticPr fontId="1"/>
  </si>
  <si>
    <t>安土</t>
    <rPh sb="0" eb="2">
      <t>アヅチ</t>
    </rPh>
    <phoneticPr fontId="1"/>
  </si>
  <si>
    <t>桐原東</t>
    <rPh sb="0" eb="2">
      <t>キリハラ</t>
    </rPh>
    <rPh sb="2" eb="3">
      <t>ヒガシ</t>
    </rPh>
    <phoneticPr fontId="1"/>
  </si>
  <si>
    <t>北野</t>
    <rPh sb="0" eb="2">
      <t>キタノ</t>
    </rPh>
    <phoneticPr fontId="1"/>
  </si>
  <si>
    <t>日野</t>
    <rPh sb="0" eb="2">
      <t>ヒノ</t>
    </rPh>
    <phoneticPr fontId="1"/>
  </si>
  <si>
    <t>第2部組</t>
    <rPh sb="0" eb="1">
      <t>ダイ</t>
    </rPh>
    <rPh sb="2" eb="3">
      <t>ブ</t>
    </rPh>
    <rPh sb="3" eb="4">
      <t>クミ</t>
    </rPh>
    <phoneticPr fontId="1"/>
  </si>
  <si>
    <t>彦根FC</t>
    <phoneticPr fontId="1"/>
  </si>
  <si>
    <t>旭森</t>
    <phoneticPr fontId="1"/>
  </si>
  <si>
    <t>永源寺</t>
    <phoneticPr fontId="1"/>
  </si>
  <si>
    <t>玉園</t>
    <phoneticPr fontId="1"/>
  </si>
  <si>
    <t>愛知</t>
    <phoneticPr fontId="1"/>
  </si>
  <si>
    <t>中主</t>
    <phoneticPr fontId="1"/>
  </si>
  <si>
    <t>豊栄</t>
    <phoneticPr fontId="1"/>
  </si>
  <si>
    <t>竜王</t>
    <phoneticPr fontId="1"/>
  </si>
  <si>
    <t>能登川</t>
    <rPh sb="0" eb="3">
      <t>ノトガワ</t>
    </rPh>
    <phoneticPr fontId="1"/>
  </si>
  <si>
    <t>馬淵</t>
    <rPh sb="0" eb="2">
      <t>マブチ</t>
    </rPh>
    <phoneticPr fontId="1"/>
  </si>
  <si>
    <t>多賀</t>
    <rPh sb="0" eb="2">
      <t>タガ</t>
    </rPh>
    <phoneticPr fontId="1"/>
  </si>
  <si>
    <t>五個荘</t>
    <rPh sb="0" eb="3">
      <t>ゴカショウ</t>
    </rPh>
    <phoneticPr fontId="1"/>
  </si>
  <si>
    <t>北里</t>
    <rPh sb="0" eb="2">
      <t>キタサト</t>
    </rPh>
    <phoneticPr fontId="1"/>
  </si>
  <si>
    <t>第3部A組</t>
    <rPh sb="0" eb="1">
      <t>ダイ</t>
    </rPh>
    <rPh sb="2" eb="3">
      <t>ブ</t>
    </rPh>
    <rPh sb="4" eb="5">
      <t>クミ</t>
    </rPh>
    <phoneticPr fontId="1"/>
  </si>
  <si>
    <t>第3部B組</t>
    <rPh sb="0" eb="1">
      <t>ダイ</t>
    </rPh>
    <rPh sb="2" eb="3">
      <t>ブ</t>
    </rPh>
    <rPh sb="4" eb="5">
      <t>クミ</t>
    </rPh>
    <phoneticPr fontId="1"/>
  </si>
  <si>
    <t>八幡</t>
    <rPh sb="0" eb="2">
      <t>ハチマン</t>
    </rPh>
    <phoneticPr fontId="1"/>
  </si>
  <si>
    <t>八日市</t>
    <rPh sb="0" eb="3">
      <t>ヨウカイチ</t>
    </rPh>
    <phoneticPr fontId="1"/>
  </si>
  <si>
    <t>金城</t>
    <rPh sb="0" eb="2">
      <t>キンジョウ</t>
    </rPh>
    <phoneticPr fontId="1"/>
  </si>
  <si>
    <t>篠原</t>
    <rPh sb="0" eb="2">
      <t>シノハラ</t>
    </rPh>
    <phoneticPr fontId="1"/>
  </si>
  <si>
    <t>プライマリー</t>
    <phoneticPr fontId="1"/>
  </si>
  <si>
    <t>ジュニオール</t>
    <phoneticPr fontId="1"/>
  </si>
  <si>
    <t>勝率</t>
    <rPh sb="0" eb="2">
      <t>ショウリツ</t>
    </rPh>
    <phoneticPr fontId="1"/>
  </si>
  <si>
    <t>15</t>
    <phoneticPr fontId="1"/>
  </si>
  <si>
    <t>12</t>
    <phoneticPr fontId="1"/>
  </si>
  <si>
    <t>1</t>
    <phoneticPr fontId="1"/>
  </si>
  <si>
    <t>2</t>
    <phoneticPr fontId="1"/>
  </si>
  <si>
    <t>3</t>
    <phoneticPr fontId="1"/>
  </si>
  <si>
    <t>4</t>
    <phoneticPr fontId="1"/>
  </si>
  <si>
    <t>5</t>
    <phoneticPr fontId="1"/>
  </si>
  <si>
    <t>6</t>
    <phoneticPr fontId="1"/>
  </si>
  <si>
    <t>7</t>
    <phoneticPr fontId="1"/>
  </si>
  <si>
    <t>8</t>
    <phoneticPr fontId="1"/>
  </si>
  <si>
    <t>9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</si>
</sst>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_ "/>
    <numFmt numFmtId="177" formatCode="0_);[Red]\(0\)"/>
    <numFmt numFmtId="178" formatCode="&quot;+&quot;0;&quot;-&quot;0;&quot;±&quot;0"/>
  </numFmts>
  <fonts count="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b/>
      <i/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sz val="12"/>
      <name val="ＭＳ ゴシック"/>
      <family val="3"/>
      <charset val="128"/>
    </font>
    <font>
      <b/>
      <i/>
      <sz val="16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hair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hair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</borders>
  <cellStyleXfs count="1">
    <xf numFmtId="0" fontId="0" fillId="0" borderId="0"/>
  </cellStyleXfs>
  <cellXfs count="55">
    <xf numFmtId="0" fontId="0" fillId="0" borderId="0" xfId="0"/>
    <xf numFmtId="49" fontId="2" fillId="0" borderId="0" xfId="0" applyNumberFormat="1" applyFont="1"/>
    <xf numFmtId="49" fontId="2" fillId="0" borderId="0" xfId="0" applyNumberFormat="1" applyFont="1" applyAlignment="1" applyProtection="1">
      <protection locked="0"/>
    </xf>
    <xf numFmtId="49" fontId="2" fillId="0" borderId="0" xfId="0" applyNumberFormat="1" applyFont="1" applyAlignment="1"/>
    <xf numFmtId="49" fontId="2" fillId="0" borderId="0" xfId="0" applyNumberFormat="1" applyFont="1" applyAlignment="1">
      <alignment horizontal="center"/>
    </xf>
    <xf numFmtId="0" fontId="2" fillId="0" borderId="4" xfId="0" applyNumberFormat="1" applyFont="1" applyFill="1" applyBorder="1" applyAlignment="1" applyProtection="1">
      <alignment horizontal="center" vertical="center" shrinkToFit="1"/>
    </xf>
    <xf numFmtId="49" fontId="2" fillId="0" borderId="0" xfId="0" applyNumberFormat="1" applyFont="1" applyAlignment="1">
      <alignment vertical="top"/>
    </xf>
    <xf numFmtId="49" fontId="2" fillId="0" borderId="0" xfId="0" applyNumberFormat="1" applyFont="1" applyAlignment="1" applyProtection="1">
      <alignment vertical="top"/>
      <protection locked="0"/>
    </xf>
    <xf numFmtId="49" fontId="2" fillId="0" borderId="0" xfId="0" applyNumberFormat="1" applyFont="1" applyBorder="1" applyAlignment="1">
      <alignment vertical="top"/>
    </xf>
    <xf numFmtId="49" fontId="2" fillId="0" borderId="0" xfId="0" applyNumberFormat="1" applyFont="1" applyAlignment="1" applyProtection="1">
      <alignment horizontal="right"/>
      <protection locked="0"/>
    </xf>
    <xf numFmtId="177" fontId="2" fillId="0" borderId="4" xfId="0" applyNumberFormat="1" applyFont="1" applyFill="1" applyBorder="1" applyAlignment="1" applyProtection="1">
      <alignment horizontal="center" vertical="distributed" shrinkToFit="1"/>
    </xf>
    <xf numFmtId="176" fontId="2" fillId="0" borderId="0" xfId="0" applyNumberFormat="1" applyFont="1" applyBorder="1" applyAlignment="1">
      <alignment horizontal="center"/>
    </xf>
    <xf numFmtId="176" fontId="2" fillId="0" borderId="2" xfId="0" applyNumberFormat="1" applyFont="1" applyFill="1" applyBorder="1" applyAlignment="1" applyProtection="1">
      <alignment horizontal="center" vertical="distributed" shrinkToFit="1"/>
    </xf>
    <xf numFmtId="49" fontId="2" fillId="0" borderId="0" xfId="0" applyNumberFormat="1" applyFont="1" applyBorder="1" applyAlignment="1">
      <alignment horizontal="center"/>
    </xf>
    <xf numFmtId="49" fontId="2" fillId="2" borderId="2" xfId="0" applyNumberFormat="1" applyFont="1" applyFill="1" applyBorder="1" applyAlignment="1" applyProtection="1">
      <alignment horizontal="center" vertical="center" shrinkToFit="1"/>
      <protection locked="0"/>
    </xf>
    <xf numFmtId="49" fontId="2" fillId="2" borderId="2" xfId="0" applyNumberFormat="1" applyFont="1" applyFill="1" applyBorder="1" applyAlignment="1">
      <alignment horizontal="center" vertical="center" shrinkToFit="1"/>
    </xf>
    <xf numFmtId="177" fontId="2" fillId="0" borderId="3" xfId="0" applyNumberFormat="1" applyFont="1" applyFill="1" applyBorder="1" applyAlignment="1" applyProtection="1">
      <alignment horizontal="center" vertical="distributed" shrinkToFit="1"/>
    </xf>
    <xf numFmtId="177" fontId="2" fillId="0" borderId="3" xfId="0" applyNumberFormat="1" applyFont="1" applyFill="1" applyBorder="1" applyAlignment="1" applyProtection="1">
      <alignment horizontal="center" vertical="distributed" shrinkToFit="1"/>
      <protection locked="0"/>
    </xf>
    <xf numFmtId="177" fontId="2" fillId="0" borderId="5" xfId="0" applyNumberFormat="1" applyFont="1" applyFill="1" applyBorder="1" applyAlignment="1" applyProtection="1">
      <alignment horizontal="center" vertical="distributed" shrinkToFit="1"/>
      <protection locked="0"/>
    </xf>
    <xf numFmtId="0" fontId="2" fillId="0" borderId="4" xfId="0" applyNumberFormat="1" applyFont="1" applyFill="1" applyBorder="1" applyAlignment="1" applyProtection="1">
      <alignment horizontal="center" vertical="distributed" shrinkToFit="1"/>
    </xf>
    <xf numFmtId="177" fontId="2" fillId="0" borderId="4" xfId="0" applyNumberFormat="1" applyFont="1" applyFill="1" applyBorder="1" applyAlignment="1" applyProtection="1">
      <alignment horizontal="center" vertical="distributed" shrinkToFit="1"/>
      <protection locked="0"/>
    </xf>
    <xf numFmtId="177" fontId="2" fillId="0" borderId="5" xfId="0" applyNumberFormat="1" applyFont="1" applyFill="1" applyBorder="1" applyAlignment="1" applyProtection="1">
      <alignment horizontal="center" vertical="distributed" shrinkToFit="1"/>
    </xf>
    <xf numFmtId="178" fontId="2" fillId="0" borderId="2" xfId="0" applyNumberFormat="1" applyFont="1" applyFill="1" applyBorder="1" applyAlignment="1" applyProtection="1">
      <alignment horizontal="center" vertical="distributed" shrinkToFit="1"/>
    </xf>
    <xf numFmtId="176" fontId="5" fillId="0" borderId="2" xfId="0" applyNumberFormat="1" applyFont="1" applyFill="1" applyBorder="1" applyAlignment="1">
      <alignment horizontal="center" vertical="distributed" shrinkToFit="1"/>
    </xf>
    <xf numFmtId="49" fontId="3" fillId="0" borderId="0" xfId="0" applyNumberFormat="1" applyFont="1" applyAlignment="1" applyProtection="1">
      <alignment horizontal="left"/>
      <protection locked="0"/>
    </xf>
    <xf numFmtId="176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176" fontId="2" fillId="3" borderId="2" xfId="0" applyNumberFormat="1" applyFont="1" applyFill="1" applyBorder="1" applyAlignment="1" applyProtection="1">
      <alignment horizontal="center" vertical="distributed" shrinkToFit="1"/>
    </xf>
    <xf numFmtId="178" fontId="2" fillId="3" borderId="2" xfId="0" applyNumberFormat="1" applyFont="1" applyFill="1" applyBorder="1" applyAlignment="1" applyProtection="1">
      <alignment horizontal="center" vertical="distributed" shrinkToFit="1"/>
    </xf>
    <xf numFmtId="176" fontId="5" fillId="3" borderId="2" xfId="0" applyNumberFormat="1" applyFont="1" applyFill="1" applyBorder="1" applyAlignment="1">
      <alignment horizontal="center" vertical="distributed" shrinkToFit="1"/>
    </xf>
    <xf numFmtId="49" fontId="2" fillId="3" borderId="2" xfId="0" applyNumberFormat="1" applyFont="1" applyFill="1" applyBorder="1" applyAlignment="1" applyProtection="1">
      <alignment horizontal="center" vertical="center" shrinkToFit="1"/>
      <protection locked="0"/>
    </xf>
    <xf numFmtId="49" fontId="2" fillId="4" borderId="2" xfId="0" applyNumberFormat="1" applyFont="1" applyFill="1" applyBorder="1" applyAlignment="1" applyProtection="1">
      <alignment horizontal="center" vertical="center" shrinkToFit="1"/>
      <protection locked="0"/>
    </xf>
    <xf numFmtId="177" fontId="2" fillId="4" borderId="3" xfId="0" applyNumberFormat="1" applyFont="1" applyFill="1" applyBorder="1" applyAlignment="1" applyProtection="1">
      <alignment horizontal="center" vertical="distributed" shrinkToFit="1"/>
    </xf>
    <xf numFmtId="0" fontId="2" fillId="4" borderId="4" xfId="0" applyNumberFormat="1" applyFont="1" applyFill="1" applyBorder="1" applyAlignment="1" applyProtection="1">
      <alignment horizontal="center" vertical="center" shrinkToFit="1"/>
    </xf>
    <xf numFmtId="177" fontId="2" fillId="4" borderId="5" xfId="0" applyNumberFormat="1" applyFont="1" applyFill="1" applyBorder="1" applyAlignment="1" applyProtection="1">
      <alignment horizontal="center" vertical="distributed" shrinkToFit="1"/>
    </xf>
    <xf numFmtId="0" fontId="2" fillId="4" borderId="4" xfId="0" applyNumberFormat="1" applyFont="1" applyFill="1" applyBorder="1" applyAlignment="1" applyProtection="1">
      <alignment horizontal="center" vertical="distributed" shrinkToFit="1"/>
    </xf>
    <xf numFmtId="177" fontId="2" fillId="4" borderId="4" xfId="0" applyNumberFormat="1" applyFont="1" applyFill="1" applyBorder="1" applyAlignment="1" applyProtection="1">
      <alignment horizontal="center" vertical="distributed" shrinkToFit="1"/>
    </xf>
    <xf numFmtId="177" fontId="2" fillId="4" borderId="3" xfId="0" applyNumberFormat="1" applyFont="1" applyFill="1" applyBorder="1" applyAlignment="1" applyProtection="1">
      <alignment horizontal="center" vertical="distributed" shrinkToFit="1"/>
      <protection locked="0"/>
    </xf>
    <xf numFmtId="177" fontId="2" fillId="4" borderId="4" xfId="0" applyNumberFormat="1" applyFont="1" applyFill="1" applyBorder="1" applyAlignment="1" applyProtection="1">
      <alignment horizontal="center" vertical="distributed" shrinkToFit="1"/>
      <protection locked="0"/>
    </xf>
    <xf numFmtId="176" fontId="2" fillId="4" borderId="2" xfId="0" applyNumberFormat="1" applyFont="1" applyFill="1" applyBorder="1" applyAlignment="1" applyProtection="1">
      <alignment horizontal="center" vertical="distributed" shrinkToFit="1"/>
    </xf>
    <xf numFmtId="178" fontId="2" fillId="4" borderId="2" xfId="0" applyNumberFormat="1" applyFont="1" applyFill="1" applyBorder="1" applyAlignment="1" applyProtection="1">
      <alignment horizontal="center" vertical="distributed" shrinkToFit="1"/>
    </xf>
    <xf numFmtId="176" fontId="5" fillId="4" borderId="2" xfId="0" applyNumberFormat="1" applyFont="1" applyFill="1" applyBorder="1" applyAlignment="1">
      <alignment horizontal="center" vertical="distributed" shrinkToFit="1"/>
    </xf>
    <xf numFmtId="177" fontId="2" fillId="4" borderId="5" xfId="0" applyNumberFormat="1" applyFont="1" applyFill="1" applyBorder="1" applyAlignment="1" applyProtection="1">
      <alignment horizontal="center" vertical="distributed" shrinkToFit="1"/>
      <protection locked="0"/>
    </xf>
    <xf numFmtId="9" fontId="2" fillId="0" borderId="0" xfId="0" applyNumberFormat="1" applyFont="1" applyBorder="1" applyAlignment="1">
      <alignment horizontal="center"/>
    </xf>
    <xf numFmtId="9" fontId="2" fillId="0" borderId="0" xfId="0" applyNumberFormat="1" applyFont="1"/>
    <xf numFmtId="176" fontId="2" fillId="2" borderId="1" xfId="0" applyNumberFormat="1" applyFont="1" applyFill="1" applyBorder="1" applyAlignment="1">
      <alignment horizontal="center" vertical="center" shrinkToFit="1"/>
    </xf>
    <xf numFmtId="176" fontId="2" fillId="2" borderId="6" xfId="0" applyNumberFormat="1" applyFont="1" applyFill="1" applyBorder="1" applyAlignment="1">
      <alignment horizontal="center" vertical="center" shrinkToFit="1"/>
    </xf>
    <xf numFmtId="49" fontId="4" fillId="0" borderId="8" xfId="0" applyNumberFormat="1" applyFont="1" applyBorder="1" applyAlignment="1">
      <alignment horizontal="center" vertical="distributed" shrinkToFit="1"/>
    </xf>
    <xf numFmtId="49" fontId="4" fillId="0" borderId="9" xfId="0" applyNumberFormat="1" applyFont="1" applyBorder="1" applyAlignment="1">
      <alignment horizontal="center" vertical="distributed" shrinkToFit="1"/>
    </xf>
    <xf numFmtId="49" fontId="4" fillId="0" borderId="10" xfId="0" applyNumberFormat="1" applyFont="1" applyBorder="1" applyAlignment="1">
      <alignment horizontal="center" vertical="distributed" shrinkToFit="1"/>
    </xf>
    <xf numFmtId="49" fontId="4" fillId="4" borderId="8" xfId="0" applyNumberFormat="1" applyFont="1" applyFill="1" applyBorder="1" applyAlignment="1">
      <alignment horizontal="center" vertical="distributed" shrinkToFit="1"/>
    </xf>
    <xf numFmtId="49" fontId="4" fillId="4" borderId="9" xfId="0" applyNumberFormat="1" applyFont="1" applyFill="1" applyBorder="1" applyAlignment="1">
      <alignment horizontal="center" vertical="distributed" shrinkToFit="1"/>
    </xf>
    <xf numFmtId="49" fontId="4" fillId="4" borderId="10" xfId="0" applyNumberFormat="1" applyFont="1" applyFill="1" applyBorder="1" applyAlignment="1">
      <alignment horizontal="center" vertical="distributed" shrinkToFit="1"/>
    </xf>
    <xf numFmtId="49" fontId="6" fillId="0" borderId="0" xfId="0" applyNumberFormat="1" applyFont="1" applyAlignment="1" applyProtection="1">
      <alignment horizontal="center" vertical="center"/>
      <protection locked="0"/>
    </xf>
    <xf numFmtId="176" fontId="2" fillId="2" borderId="7" xfId="0" applyNumberFormat="1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38099</xdr:colOff>
      <xdr:row>10</xdr:row>
      <xdr:rowOff>38100</xdr:rowOff>
    </xdr:from>
    <xdr:to>
      <xdr:col>49</xdr:col>
      <xdr:colOff>152399</xdr:colOff>
      <xdr:row>15</xdr:row>
      <xdr:rowOff>266700</xdr:rowOff>
    </xdr:to>
    <xdr:sp macro="" textlink="">
      <xdr:nvSpPr>
        <xdr:cNvPr id="2" name="正方形/長方形 1"/>
        <xdr:cNvSpPr/>
      </xdr:nvSpPr>
      <xdr:spPr>
        <a:xfrm>
          <a:off x="7629524" y="2400300"/>
          <a:ext cx="3038475" cy="1466850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チーム数が異なるリーグを入力する場合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endParaRPr kumimoji="1" lang="en-US" altLang="ja-JP" sz="1100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</a:rPr>
            <a:t>　・シートの保護を解除する</a:t>
          </a:r>
          <a:r>
            <a:rPr kumimoji="1" lang="en-US" altLang="ja-JP" sz="1100">
              <a:solidFill>
                <a:srgbClr val="FF0000"/>
              </a:solidFill>
            </a:rPr>
            <a:t>(</a:t>
          </a:r>
          <a:r>
            <a:rPr kumimoji="1" lang="ja-JP" altLang="en-US" sz="1100">
              <a:solidFill>
                <a:srgbClr val="FF0000"/>
              </a:solidFill>
            </a:rPr>
            <a:t>パスワードなし</a:t>
          </a:r>
          <a:r>
            <a:rPr kumimoji="1" lang="en-US" altLang="ja-JP" sz="1100">
              <a:solidFill>
                <a:srgbClr val="FF0000"/>
              </a:solidFill>
            </a:rPr>
            <a:t>)</a:t>
          </a:r>
        </a:p>
        <a:p>
          <a:pPr algn="l"/>
          <a:r>
            <a:rPr kumimoji="1" lang="ja-JP" altLang="en-US" sz="1100">
              <a:solidFill>
                <a:srgbClr val="FF0000"/>
              </a:solidFill>
            </a:rPr>
            <a:t>　・使用しない縦列に「－」を入力する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</a:rPr>
            <a:t>　・不要な行を「非表示」にする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AY39"/>
  <sheetViews>
    <sheetView tabSelected="1" view="pageBreakPreview" topLeftCell="B1" zoomScaleNormal="100" zoomScaleSheetLayoutView="100" workbookViewId="0">
      <selection activeCell="B1" sqref="B1:AE1"/>
    </sheetView>
  </sheetViews>
  <sheetFormatPr defaultColWidth="11.25" defaultRowHeight="15" customHeight="1"/>
  <cols>
    <col min="1" max="1" width="1.125" style="1" customWidth="1"/>
    <col min="2" max="2" width="12.625" style="1" customWidth="1"/>
    <col min="3" max="26" width="4.375" style="1" customWidth="1"/>
    <col min="27" max="30" width="5.125" style="1" customWidth="1"/>
    <col min="31" max="31" width="6.25" style="1" customWidth="1"/>
    <col min="32" max="32" width="12.125" style="1" hidden="1" customWidth="1"/>
    <col min="33" max="39" width="0.75" style="1" customWidth="1"/>
    <col min="40" max="42" width="2.625" style="1" customWidth="1"/>
    <col min="43" max="71" width="2" style="1" customWidth="1"/>
    <col min="72" max="16384" width="11.25" style="1"/>
  </cols>
  <sheetData>
    <row r="1" spans="1:51" ht="27.75" customHeight="1">
      <c r="B1" s="53" t="s">
        <v>17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24"/>
      <c r="AG1" s="24"/>
      <c r="AH1" s="24"/>
      <c r="AI1" s="24"/>
      <c r="AJ1" s="24"/>
      <c r="AK1" s="24"/>
    </row>
    <row r="2" spans="1:51" ht="15" customHeight="1">
      <c r="B2" s="2" t="s">
        <v>18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9"/>
    </row>
    <row r="3" spans="1:51" s="4" customFormat="1" ht="15" customHeight="1">
      <c r="B3" s="15" t="s">
        <v>4</v>
      </c>
      <c r="C3" s="45" t="str">
        <f>IF(B4="","",B4)</f>
        <v>亀山</v>
      </c>
      <c r="D3" s="46"/>
      <c r="E3" s="46"/>
      <c r="F3" s="45" t="str">
        <f>IF(B5="","",B5)</f>
        <v>蒲生</v>
      </c>
      <c r="G3" s="46"/>
      <c r="H3" s="46"/>
      <c r="I3" s="45" t="str">
        <f>IF(B6="","",B6)</f>
        <v>金田</v>
      </c>
      <c r="J3" s="46"/>
      <c r="K3" s="46"/>
      <c r="L3" s="45" t="str">
        <f>IF(B7="","",B7)</f>
        <v>野洲</v>
      </c>
      <c r="M3" s="46"/>
      <c r="N3" s="46"/>
      <c r="O3" s="45" t="str">
        <f>IF(B8="","",B8)</f>
        <v>安土</v>
      </c>
      <c r="P3" s="46"/>
      <c r="Q3" s="46"/>
      <c r="R3" s="45" t="str">
        <f>IF(B9="","",B9)</f>
        <v>桐原東</v>
      </c>
      <c r="S3" s="46"/>
      <c r="T3" s="46"/>
      <c r="U3" s="45" t="str">
        <f>IF(B10="","",B10)</f>
        <v>北野</v>
      </c>
      <c r="V3" s="46"/>
      <c r="W3" s="54"/>
      <c r="X3" s="45" t="str">
        <f>IF(B11="","",B11)</f>
        <v>日野</v>
      </c>
      <c r="Y3" s="46"/>
      <c r="Z3" s="54"/>
      <c r="AA3" s="15" t="s">
        <v>0</v>
      </c>
      <c r="AB3" s="15" t="s">
        <v>1</v>
      </c>
      <c r="AC3" s="15" t="s">
        <v>3</v>
      </c>
      <c r="AD3" s="15" t="s">
        <v>5</v>
      </c>
      <c r="AE3" s="15" t="s">
        <v>2</v>
      </c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</row>
    <row r="4" spans="1:51" s="4" customFormat="1" ht="23.25" customHeight="1">
      <c r="A4" s="13"/>
      <c r="B4" s="14" t="s">
        <v>19</v>
      </c>
      <c r="C4" s="47"/>
      <c r="D4" s="48"/>
      <c r="E4" s="49"/>
      <c r="F4" s="17">
        <v>0</v>
      </c>
      <c r="G4" s="19" t="str">
        <f>IF(COUNT(F4)=0,"－",(IF(F4&gt;H4,"○",(IF(F4=H4,"△","×")))))</f>
        <v>×</v>
      </c>
      <c r="H4" s="18">
        <v>1</v>
      </c>
      <c r="I4" s="17">
        <v>3</v>
      </c>
      <c r="J4" s="19" t="str">
        <f>IF(COUNT(I4)=0,"－",(IF(I4&gt;K4,"○",(IF(I4=K4,"△","×")))))</f>
        <v>○</v>
      </c>
      <c r="K4" s="18">
        <v>0</v>
      </c>
      <c r="L4" s="17">
        <v>1</v>
      </c>
      <c r="M4" s="19" t="str">
        <f>IF(COUNT(L4)=0,"－",(IF(L4&gt;N4,"○",(IF(L4=N4,"△","×")))))</f>
        <v>○</v>
      </c>
      <c r="N4" s="20">
        <v>0</v>
      </c>
      <c r="O4" s="17">
        <v>6</v>
      </c>
      <c r="P4" s="19" t="str">
        <f>IF(COUNT(O4)=0,"－",(IF(O4&gt;Q4,"○",(IF(O4=Q4,"△","×")))))</f>
        <v>○</v>
      </c>
      <c r="Q4" s="18">
        <v>0</v>
      </c>
      <c r="R4" s="17">
        <v>2</v>
      </c>
      <c r="S4" s="19" t="str">
        <f>IF(COUNT(R4)=0,"－",(IF(R4&gt;T4,"○",(IF(R4=T4,"△","×")))))</f>
        <v>△</v>
      </c>
      <c r="T4" s="20">
        <v>2</v>
      </c>
      <c r="U4" s="17">
        <v>0</v>
      </c>
      <c r="V4" s="19" t="str">
        <f t="shared" ref="V4:V9" si="0">IF(COUNT(U4)=0,"－",(IF(U4&gt;W4,"○",(IF(U4=W4,"△","×")))))</f>
        <v>×</v>
      </c>
      <c r="W4" s="18">
        <v>3</v>
      </c>
      <c r="X4" s="17">
        <v>2</v>
      </c>
      <c r="Y4" s="19" t="str">
        <f t="shared" ref="Y4:Y10" si="1">IF(COUNT(X4)=0,"－",(IF(X4&gt;Z4,"○",(IF(X4=Z4,"△","×")))))</f>
        <v>○</v>
      </c>
      <c r="Z4" s="18">
        <v>0</v>
      </c>
      <c r="AA4" s="12">
        <f t="shared" ref="AA4:AA11" si="2">IF(COUNT(C4:Z4)=0,"",(COUNTIF(C4:Z4,"○")*3)+(COUNTIF(C4:Z4,"△")*1))</f>
        <v>13</v>
      </c>
      <c r="AB4" s="12">
        <f t="shared" ref="AB4:AB11" si="3">IF(COUNT(AA4)=0,"",SUM(F4,I4,L4,O4,R4,U4,X4,C4))</f>
        <v>14</v>
      </c>
      <c r="AC4" s="12">
        <f t="shared" ref="AC4:AC11" si="4">IF(COUNT(AA4)=0,"",SUM(H4,K4,N4,Q4,T4,W4,Z4,E4))</f>
        <v>6</v>
      </c>
      <c r="AD4" s="22">
        <f t="shared" ref="AD4:AD11" si="5">IF(COUNT(AA4)=0,"",AB4-AC4)</f>
        <v>8</v>
      </c>
      <c r="AE4" s="23">
        <f>IF(COUNT(AA4)=0,"",RANK(AF4,AF4:AF11))</f>
        <v>3</v>
      </c>
      <c r="AF4" s="11">
        <f t="shared" ref="AF4:AF11" si="6">IF(AA4="","",AA4*1000000+AD4*1000+AB4)</f>
        <v>13008014</v>
      </c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</row>
    <row r="5" spans="1:51" s="4" customFormat="1" ht="23.25" customHeight="1">
      <c r="A5" s="13"/>
      <c r="B5" s="14" t="s">
        <v>20</v>
      </c>
      <c r="C5" s="16">
        <f>IF(H4="","",H4)</f>
        <v>1</v>
      </c>
      <c r="D5" s="5" t="str">
        <f t="shared" ref="D5:D11" si="7">IF(COUNT(C5)=0,"－",(IF(C5&gt;E5,"○",(IF(C5=E5,"△","×")))))</f>
        <v>○</v>
      </c>
      <c r="E5" s="21">
        <f>IF(F4="","",F4)</f>
        <v>0</v>
      </c>
      <c r="F5" s="47"/>
      <c r="G5" s="48"/>
      <c r="H5" s="49"/>
      <c r="I5" s="17">
        <v>1</v>
      </c>
      <c r="J5" s="19" t="str">
        <f>IF(COUNT(I5)=0,"－",(IF(I5&gt;K5,"○",(IF(I5=K5,"△","×")))))</f>
        <v>×</v>
      </c>
      <c r="K5" s="18">
        <v>2</v>
      </c>
      <c r="L5" s="17">
        <v>0</v>
      </c>
      <c r="M5" s="19" t="str">
        <f>IF(COUNT(L5)=0,"－",(IF(L5&gt;N5,"○",(IF(L5=N5,"△","×")))))</f>
        <v>△</v>
      </c>
      <c r="N5" s="20">
        <v>0</v>
      </c>
      <c r="O5" s="17">
        <v>2</v>
      </c>
      <c r="P5" s="19" t="str">
        <f>IF(COUNT(O5)=0,"－",(IF(O5&gt;Q5,"○",(IF(O5=Q5,"△","×")))))</f>
        <v>○</v>
      </c>
      <c r="Q5" s="18">
        <v>1</v>
      </c>
      <c r="R5" s="17">
        <v>0</v>
      </c>
      <c r="S5" s="19" t="str">
        <f>IF(COUNT(R5)=0,"－",(IF(R5&gt;T5,"○",(IF(R5=T5,"△","×")))))</f>
        <v>×</v>
      </c>
      <c r="T5" s="20">
        <v>2</v>
      </c>
      <c r="U5" s="17">
        <v>0</v>
      </c>
      <c r="V5" s="19" t="str">
        <f t="shared" si="0"/>
        <v>×</v>
      </c>
      <c r="W5" s="18">
        <v>1</v>
      </c>
      <c r="X5" s="17">
        <v>1</v>
      </c>
      <c r="Y5" s="19" t="str">
        <f t="shared" si="1"/>
        <v>○</v>
      </c>
      <c r="Z5" s="18">
        <v>0</v>
      </c>
      <c r="AA5" s="12">
        <f t="shared" si="2"/>
        <v>10</v>
      </c>
      <c r="AB5" s="12">
        <f t="shared" si="3"/>
        <v>5</v>
      </c>
      <c r="AC5" s="12">
        <f t="shared" si="4"/>
        <v>6</v>
      </c>
      <c r="AD5" s="22">
        <f t="shared" si="5"/>
        <v>-1</v>
      </c>
      <c r="AE5" s="23">
        <f>IF(COUNT(AA5)=0,"",RANK(AF5,AF4:AF11))</f>
        <v>4</v>
      </c>
      <c r="AF5" s="11">
        <f t="shared" si="6"/>
        <v>9999005</v>
      </c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</row>
    <row r="6" spans="1:51" s="4" customFormat="1" ht="23.25" customHeight="1">
      <c r="A6" s="13"/>
      <c r="B6" s="14" t="s">
        <v>21</v>
      </c>
      <c r="C6" s="16">
        <f>IF(K4="","",K4)</f>
        <v>0</v>
      </c>
      <c r="D6" s="5" t="str">
        <f t="shared" si="7"/>
        <v>×</v>
      </c>
      <c r="E6" s="21">
        <f>IF(I4="","",I4)</f>
        <v>3</v>
      </c>
      <c r="F6" s="16">
        <f>IF(K5="","",K5)</f>
        <v>2</v>
      </c>
      <c r="G6" s="19" t="str">
        <f t="shared" ref="G6:G11" si="8">IF(COUNT(F6)=0,"－",(IF(F6&gt;H6,"○",(IF(F6=H6,"△","×")))))</f>
        <v>○</v>
      </c>
      <c r="H6" s="21">
        <f>IF(I5="","",I5)</f>
        <v>1</v>
      </c>
      <c r="I6" s="47"/>
      <c r="J6" s="48"/>
      <c r="K6" s="49"/>
      <c r="L6" s="17">
        <v>0</v>
      </c>
      <c r="M6" s="19" t="str">
        <f>IF(COUNT(L6)=0,"－",(IF(L6&gt;N6,"○",(IF(L6=N6,"△","×")))))</f>
        <v>×</v>
      </c>
      <c r="N6" s="20">
        <v>4</v>
      </c>
      <c r="O6" s="17">
        <v>4</v>
      </c>
      <c r="P6" s="19" t="str">
        <f>IF(COUNT(O6)=0,"－",(IF(O6&gt;Q6,"○",(IF(O6=Q6,"△","×")))))</f>
        <v>○</v>
      </c>
      <c r="Q6" s="18">
        <v>3</v>
      </c>
      <c r="R6" s="17">
        <v>0</v>
      </c>
      <c r="S6" s="19" t="str">
        <f>IF(COUNT(R6)=0,"－",(IF(R6&gt;T6,"○",(IF(R6=T6,"△","×")))))</f>
        <v>△</v>
      </c>
      <c r="T6" s="20">
        <v>0</v>
      </c>
      <c r="U6" s="17">
        <v>0</v>
      </c>
      <c r="V6" s="19" t="str">
        <f t="shared" si="0"/>
        <v>×</v>
      </c>
      <c r="W6" s="18">
        <v>3</v>
      </c>
      <c r="X6" s="17">
        <v>2</v>
      </c>
      <c r="Y6" s="19" t="str">
        <f t="shared" si="1"/>
        <v>○</v>
      </c>
      <c r="Z6" s="18">
        <v>0</v>
      </c>
      <c r="AA6" s="12">
        <f t="shared" si="2"/>
        <v>10</v>
      </c>
      <c r="AB6" s="12">
        <f t="shared" si="3"/>
        <v>8</v>
      </c>
      <c r="AC6" s="12">
        <f t="shared" si="4"/>
        <v>14</v>
      </c>
      <c r="AD6" s="22">
        <f t="shared" si="5"/>
        <v>-6</v>
      </c>
      <c r="AE6" s="23">
        <f>IF(COUNT(AA6)=0,"",RANK(AF6,AF4:AF11))</f>
        <v>5</v>
      </c>
      <c r="AF6" s="11">
        <f t="shared" si="6"/>
        <v>9994008</v>
      </c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</row>
    <row r="7" spans="1:51" s="4" customFormat="1" ht="23.25" customHeight="1">
      <c r="A7" s="13"/>
      <c r="B7" s="14" t="s">
        <v>22</v>
      </c>
      <c r="C7" s="16">
        <f>IF(N4="","",N4)</f>
        <v>0</v>
      </c>
      <c r="D7" s="5" t="str">
        <f t="shared" si="7"/>
        <v>×</v>
      </c>
      <c r="E7" s="21">
        <f>IF(L4="","",L4)</f>
        <v>1</v>
      </c>
      <c r="F7" s="16">
        <f>IF(N5="","",N5)</f>
        <v>0</v>
      </c>
      <c r="G7" s="19" t="str">
        <f t="shared" si="8"/>
        <v>△</v>
      </c>
      <c r="H7" s="21">
        <f>IF(L5="","",L5)</f>
        <v>0</v>
      </c>
      <c r="I7" s="16">
        <f>IF(N6="","",N6)</f>
        <v>4</v>
      </c>
      <c r="J7" s="19" t="str">
        <f>IF(COUNT(I7)=0,"－",(IF(I7&gt;K7,"○",(IF(I7=K7,"△","×")))))</f>
        <v>○</v>
      </c>
      <c r="K7" s="21">
        <f>IF(L6="","",L6)</f>
        <v>0</v>
      </c>
      <c r="L7" s="47"/>
      <c r="M7" s="48"/>
      <c r="N7" s="49"/>
      <c r="O7" s="17">
        <v>4</v>
      </c>
      <c r="P7" s="19" t="str">
        <f>IF(COUNT(O7)=0,"－",(IF(O7&gt;Q7,"○",(IF(O7=Q7,"△","×")))))</f>
        <v>○</v>
      </c>
      <c r="Q7" s="18">
        <v>0</v>
      </c>
      <c r="R7" s="17">
        <v>1</v>
      </c>
      <c r="S7" s="19" t="str">
        <f>IF(COUNT(R7)=0,"－",(IF(R7&gt;T7,"○",(IF(R7=T7,"△","×")))))</f>
        <v>×</v>
      </c>
      <c r="T7" s="20">
        <v>2</v>
      </c>
      <c r="U7" s="17">
        <v>3</v>
      </c>
      <c r="V7" s="19" t="str">
        <f t="shared" si="0"/>
        <v>×</v>
      </c>
      <c r="W7" s="18">
        <v>5</v>
      </c>
      <c r="X7" s="17">
        <v>1</v>
      </c>
      <c r="Y7" s="19" t="str">
        <f t="shared" si="1"/>
        <v>△</v>
      </c>
      <c r="Z7" s="18">
        <v>1</v>
      </c>
      <c r="AA7" s="12">
        <f t="shared" si="2"/>
        <v>8</v>
      </c>
      <c r="AB7" s="12">
        <f t="shared" si="3"/>
        <v>13</v>
      </c>
      <c r="AC7" s="12">
        <f t="shared" si="4"/>
        <v>9</v>
      </c>
      <c r="AD7" s="22">
        <f t="shared" si="5"/>
        <v>4</v>
      </c>
      <c r="AE7" s="23">
        <f>IF(COUNT(AA7)=0,"",RANK(AF7,AF4:AF11))</f>
        <v>6</v>
      </c>
      <c r="AF7" s="11">
        <f t="shared" si="6"/>
        <v>8004013</v>
      </c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</row>
    <row r="8" spans="1:51" s="4" customFormat="1" ht="23.25" customHeight="1">
      <c r="A8" s="13"/>
      <c r="B8" s="30" t="s">
        <v>23</v>
      </c>
      <c r="C8" s="16">
        <f>IF(Q4="","",Q4)</f>
        <v>0</v>
      </c>
      <c r="D8" s="5" t="str">
        <f t="shared" si="7"/>
        <v>×</v>
      </c>
      <c r="E8" s="21">
        <f>IF(O4="","",O4)</f>
        <v>6</v>
      </c>
      <c r="F8" s="16">
        <f>IF(Q5="","",Q5)</f>
        <v>1</v>
      </c>
      <c r="G8" s="19" t="str">
        <f t="shared" si="8"/>
        <v>×</v>
      </c>
      <c r="H8" s="21">
        <f>IF(O5="","",O5)</f>
        <v>2</v>
      </c>
      <c r="I8" s="16">
        <f>IF(Q6="","",Q6)</f>
        <v>3</v>
      </c>
      <c r="J8" s="19" t="str">
        <f>IF(COUNT(I8)=0,"－",(IF(I8&gt;K8,"○",(IF(I8=K8,"△","×")))))</f>
        <v>×</v>
      </c>
      <c r="K8" s="21">
        <f>IF(O6="","",O6)</f>
        <v>4</v>
      </c>
      <c r="L8" s="16">
        <f>IF(Q7="","",Q7)</f>
        <v>0</v>
      </c>
      <c r="M8" s="19" t="str">
        <f>IF(COUNT(L8)=0,"－",(IF(L8&gt;N8,"○",(IF(L8=N8,"△","×")))))</f>
        <v>×</v>
      </c>
      <c r="N8" s="10">
        <f>IF(O7="","",O7)</f>
        <v>4</v>
      </c>
      <c r="O8" s="47"/>
      <c r="P8" s="48"/>
      <c r="Q8" s="49"/>
      <c r="R8" s="17">
        <v>1</v>
      </c>
      <c r="S8" s="19" t="str">
        <f>IF(COUNT(R8)=0,"－",(IF(R8&gt;T8,"○",(IF(R8=T8,"△","×")))))</f>
        <v>×</v>
      </c>
      <c r="T8" s="20">
        <v>3</v>
      </c>
      <c r="U8" s="17">
        <v>1</v>
      </c>
      <c r="V8" s="19" t="str">
        <f t="shared" si="0"/>
        <v>×</v>
      </c>
      <c r="W8" s="18">
        <v>7</v>
      </c>
      <c r="X8" s="17">
        <v>1</v>
      </c>
      <c r="Y8" s="19" t="str">
        <f t="shared" si="1"/>
        <v>△</v>
      </c>
      <c r="Z8" s="18">
        <v>1</v>
      </c>
      <c r="AA8" s="27">
        <f t="shared" si="2"/>
        <v>1</v>
      </c>
      <c r="AB8" s="27">
        <f t="shared" si="3"/>
        <v>7</v>
      </c>
      <c r="AC8" s="27">
        <f t="shared" si="4"/>
        <v>27</v>
      </c>
      <c r="AD8" s="28">
        <f t="shared" si="5"/>
        <v>-20</v>
      </c>
      <c r="AE8" s="29">
        <f>IF(COUNT(AA8)=0,"",RANK(AF8,AF4:AF11))</f>
        <v>8</v>
      </c>
      <c r="AF8" s="11">
        <f t="shared" si="6"/>
        <v>980007</v>
      </c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</row>
    <row r="9" spans="1:51" s="4" customFormat="1" ht="23.25" customHeight="1">
      <c r="A9" s="13"/>
      <c r="B9" s="14" t="s">
        <v>24</v>
      </c>
      <c r="C9" s="16">
        <f>IF(T4="","",T4)</f>
        <v>2</v>
      </c>
      <c r="D9" s="5" t="str">
        <f t="shared" si="7"/>
        <v>△</v>
      </c>
      <c r="E9" s="21">
        <f>IF(R4="","",R4)</f>
        <v>2</v>
      </c>
      <c r="F9" s="16">
        <f>IF(T5="","",T5)</f>
        <v>2</v>
      </c>
      <c r="G9" s="19" t="str">
        <f t="shared" si="8"/>
        <v>○</v>
      </c>
      <c r="H9" s="21">
        <f>IF(R5="","",R5)</f>
        <v>0</v>
      </c>
      <c r="I9" s="16">
        <f>IF(T6="","",T6)</f>
        <v>0</v>
      </c>
      <c r="J9" s="19" t="str">
        <f>IF(COUNT(I9)=0,"－",(IF(I9&gt;K9,"○",(IF(I9=K9,"△","×")))))</f>
        <v>△</v>
      </c>
      <c r="K9" s="21">
        <f>IF(R6="","",R6)</f>
        <v>0</v>
      </c>
      <c r="L9" s="16">
        <f>IF(T7="","",T7)</f>
        <v>2</v>
      </c>
      <c r="M9" s="19" t="str">
        <f>IF(COUNT(L9)=0,"－",(IF(L9&gt;N9,"○",(IF(L9=N9,"△","×")))))</f>
        <v>○</v>
      </c>
      <c r="N9" s="10">
        <f>IF(R7="","",R7)</f>
        <v>1</v>
      </c>
      <c r="O9" s="16">
        <f>IF(T8="","",T8)</f>
        <v>3</v>
      </c>
      <c r="P9" s="19" t="str">
        <f>IF(COUNT(O9)=0,"－",(IF(O9&gt;Q9,"○",(IF(O9=Q9,"△","×")))))</f>
        <v>○</v>
      </c>
      <c r="Q9" s="21">
        <f>IF(R8="","",R8)</f>
        <v>1</v>
      </c>
      <c r="R9" s="47"/>
      <c r="S9" s="48"/>
      <c r="T9" s="49"/>
      <c r="U9" s="17">
        <v>1</v>
      </c>
      <c r="V9" s="19" t="str">
        <f t="shared" si="0"/>
        <v>○</v>
      </c>
      <c r="W9" s="18">
        <v>0</v>
      </c>
      <c r="X9" s="17">
        <v>3</v>
      </c>
      <c r="Y9" s="19" t="str">
        <f t="shared" si="1"/>
        <v>△</v>
      </c>
      <c r="Z9" s="18">
        <v>3</v>
      </c>
      <c r="AA9" s="12">
        <f t="shared" si="2"/>
        <v>15</v>
      </c>
      <c r="AB9" s="12">
        <f t="shared" si="3"/>
        <v>13</v>
      </c>
      <c r="AC9" s="12">
        <f t="shared" si="4"/>
        <v>7</v>
      </c>
      <c r="AD9" s="22">
        <f t="shared" si="5"/>
        <v>6</v>
      </c>
      <c r="AE9" s="23">
        <f>IF(COUNT(AA9)=0,"",RANK(AF9,AF4:AF11))</f>
        <v>2</v>
      </c>
      <c r="AF9" s="11">
        <f t="shared" si="6"/>
        <v>15006013</v>
      </c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</row>
    <row r="10" spans="1:51" s="4" customFormat="1" ht="23.25" customHeight="1">
      <c r="A10" s="13"/>
      <c r="B10" s="14" t="s">
        <v>25</v>
      </c>
      <c r="C10" s="16">
        <f>IF(W4="","",W4)</f>
        <v>3</v>
      </c>
      <c r="D10" s="5" t="str">
        <f t="shared" si="7"/>
        <v>○</v>
      </c>
      <c r="E10" s="21">
        <f>IF(U4="","",U4)</f>
        <v>0</v>
      </c>
      <c r="F10" s="16">
        <f>IF(W5="","",W5)</f>
        <v>1</v>
      </c>
      <c r="G10" s="19" t="str">
        <f t="shared" si="8"/>
        <v>○</v>
      </c>
      <c r="H10" s="21">
        <f>IF(U5="","",U5)</f>
        <v>0</v>
      </c>
      <c r="I10" s="16">
        <f>IF(W6="","",W6)</f>
        <v>3</v>
      </c>
      <c r="J10" s="19" t="str">
        <f>IF(COUNT(I10)=0,"－",(IF(I10&gt;K10,"○",(IF(I10=K10,"△","×")))))</f>
        <v>○</v>
      </c>
      <c r="K10" s="21">
        <f>IF(U6="","",U6)</f>
        <v>0</v>
      </c>
      <c r="L10" s="16">
        <f>IF(W7="","",W7)</f>
        <v>5</v>
      </c>
      <c r="M10" s="19" t="str">
        <f>IF(COUNT(L10)=0,"－",(IF(L10&gt;N10,"○",(IF(L10=N10,"△","×")))))</f>
        <v>○</v>
      </c>
      <c r="N10" s="10">
        <f>IF(U7="","",U7)</f>
        <v>3</v>
      </c>
      <c r="O10" s="16">
        <f>IF(W8="","",W8)</f>
        <v>7</v>
      </c>
      <c r="P10" s="19" t="str">
        <f>IF(COUNT(O10)=0,"－",(IF(O10&gt;Q10,"○",(IF(O10=Q10,"△","×")))))</f>
        <v>○</v>
      </c>
      <c r="Q10" s="21">
        <f>IF(U8="","",U8)</f>
        <v>1</v>
      </c>
      <c r="R10" s="16">
        <f>IF(W9="","",W9)</f>
        <v>0</v>
      </c>
      <c r="S10" s="19" t="str">
        <f>IF(COUNT(R10)=0,"－",(IF(R10&gt;T10,"○",(IF(R10=T10,"△","×")))))</f>
        <v>×</v>
      </c>
      <c r="T10" s="10">
        <f>IF(U9="","",U9)</f>
        <v>1</v>
      </c>
      <c r="U10" s="47"/>
      <c r="V10" s="48"/>
      <c r="W10" s="49"/>
      <c r="X10" s="17">
        <v>0</v>
      </c>
      <c r="Y10" s="19" t="str">
        <f t="shared" si="1"/>
        <v>×</v>
      </c>
      <c r="Z10" s="18">
        <v>1</v>
      </c>
      <c r="AA10" s="12">
        <f t="shared" si="2"/>
        <v>15</v>
      </c>
      <c r="AB10" s="12">
        <f t="shared" si="3"/>
        <v>19</v>
      </c>
      <c r="AC10" s="12">
        <f t="shared" si="4"/>
        <v>6</v>
      </c>
      <c r="AD10" s="22">
        <f t="shared" si="5"/>
        <v>13</v>
      </c>
      <c r="AE10" s="23">
        <f>IF(COUNT(AA10)=0,"",RANK(AF10,AF4:AF11))</f>
        <v>1</v>
      </c>
      <c r="AF10" s="11">
        <f t="shared" si="6"/>
        <v>15013019</v>
      </c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</row>
    <row r="11" spans="1:51" s="4" customFormat="1" ht="23.25" customHeight="1">
      <c r="A11" s="13"/>
      <c r="B11" s="30" t="s">
        <v>26</v>
      </c>
      <c r="C11" s="16">
        <f>IF(Z4="","",Z4)</f>
        <v>0</v>
      </c>
      <c r="D11" s="5" t="str">
        <f t="shared" si="7"/>
        <v>×</v>
      </c>
      <c r="E11" s="21">
        <f>IF(X4="","",X4)</f>
        <v>2</v>
      </c>
      <c r="F11" s="16">
        <f>IF(Z5="","",Z5)</f>
        <v>0</v>
      </c>
      <c r="G11" s="19" t="str">
        <f t="shared" si="8"/>
        <v>×</v>
      </c>
      <c r="H11" s="21">
        <f>IF(X5="","",X5)</f>
        <v>1</v>
      </c>
      <c r="I11" s="16">
        <f>IF(Z6="","",Z6)</f>
        <v>0</v>
      </c>
      <c r="J11" s="19" t="str">
        <f>IF(COUNT(I11)=0,"－",(IF(I11&gt;K11,"○",(IF(I11=K11,"△","×")))))</f>
        <v>×</v>
      </c>
      <c r="K11" s="21">
        <f>IF(X6="","",X6)</f>
        <v>2</v>
      </c>
      <c r="L11" s="16">
        <f>IF(Z7="","",Z7)</f>
        <v>1</v>
      </c>
      <c r="M11" s="19" t="str">
        <f>IF(COUNT(L11)=0,"－",(IF(L11&gt;N11,"○",(IF(L11=N11,"△","×")))))</f>
        <v>△</v>
      </c>
      <c r="N11" s="10">
        <f>IF(X7="","",X7)</f>
        <v>1</v>
      </c>
      <c r="O11" s="16">
        <f>IF(Z8="","",Z8)</f>
        <v>1</v>
      </c>
      <c r="P11" s="19" t="str">
        <f>IF(COUNT(O11)=0,"－",(IF(O11&gt;Q11,"○",(IF(O11=Q11,"△","×")))))</f>
        <v>△</v>
      </c>
      <c r="Q11" s="21">
        <f>IF(X8="","",X8)</f>
        <v>1</v>
      </c>
      <c r="R11" s="16">
        <f>IF(Z9="","",Z9)</f>
        <v>3</v>
      </c>
      <c r="S11" s="19" t="str">
        <f>IF(COUNT(R11)=0,"－",(IF(R11&gt;T11,"○",(IF(R11=T11,"△","×")))))</f>
        <v>△</v>
      </c>
      <c r="T11" s="10">
        <f>IF(X9="","",X9)</f>
        <v>3</v>
      </c>
      <c r="U11" s="16">
        <f>IF(Z10="","",Z10)</f>
        <v>1</v>
      </c>
      <c r="V11" s="19" t="str">
        <f>IF(COUNT(U11)=0,"－",(IF(U11&gt;W11,"○",(IF(U11=W11,"△","×")))))</f>
        <v>○</v>
      </c>
      <c r="W11" s="21">
        <f>IF(X10="","",X10)</f>
        <v>0</v>
      </c>
      <c r="X11" s="47"/>
      <c r="Y11" s="48"/>
      <c r="Z11" s="49"/>
      <c r="AA11" s="27">
        <f t="shared" si="2"/>
        <v>6</v>
      </c>
      <c r="AB11" s="27">
        <f t="shared" si="3"/>
        <v>6</v>
      </c>
      <c r="AC11" s="27">
        <f t="shared" si="4"/>
        <v>10</v>
      </c>
      <c r="AD11" s="28">
        <f t="shared" si="5"/>
        <v>-4</v>
      </c>
      <c r="AE11" s="29">
        <f>IF(COUNT(AA11)=0,"",RANK(AF11,AF4:AF11))</f>
        <v>7</v>
      </c>
      <c r="AF11" s="11">
        <f t="shared" si="6"/>
        <v>5996006</v>
      </c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</row>
    <row r="12" spans="1:51" s="6" customFormat="1" ht="15" customHeight="1">
      <c r="B12" s="7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</row>
    <row r="13" spans="1:51" ht="15" customHeight="1">
      <c r="B13" s="2" t="s">
        <v>27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9" t="s">
        <v>15</v>
      </c>
    </row>
    <row r="14" spans="1:51" s="4" customFormat="1" ht="15" customHeight="1">
      <c r="B14" s="15" t="s">
        <v>4</v>
      </c>
      <c r="C14" s="45" t="str">
        <f>IF(B15="","",B15)</f>
        <v>彦根FC</v>
      </c>
      <c r="D14" s="46"/>
      <c r="E14" s="46"/>
      <c r="F14" s="45" t="str">
        <f>IF(B16="","",B16)</f>
        <v>旭森</v>
      </c>
      <c r="G14" s="46"/>
      <c r="H14" s="46"/>
      <c r="I14" s="45" t="str">
        <f>IF(B17="","",B17)</f>
        <v>永源寺</v>
      </c>
      <c r="J14" s="46"/>
      <c r="K14" s="46"/>
      <c r="L14" s="45" t="str">
        <f>IF(B18="","",B18)</f>
        <v>玉園</v>
      </c>
      <c r="M14" s="46"/>
      <c r="N14" s="46"/>
      <c r="O14" s="45" t="str">
        <f>IF(B19="","",B19)</f>
        <v>愛知</v>
      </c>
      <c r="P14" s="46"/>
      <c r="Q14" s="46"/>
      <c r="R14" s="45" t="str">
        <f>IF(B20="","",B20)</f>
        <v>中主</v>
      </c>
      <c r="S14" s="46"/>
      <c r="T14" s="46"/>
      <c r="U14" s="45" t="str">
        <f>IF(B21="","",B21)</f>
        <v>豊栄</v>
      </c>
      <c r="V14" s="46"/>
      <c r="W14" s="54"/>
      <c r="X14" s="45" t="str">
        <f>IF(B22="","",B22)</f>
        <v>竜王</v>
      </c>
      <c r="Y14" s="46"/>
      <c r="Z14" s="54"/>
      <c r="AA14" s="15" t="s">
        <v>0</v>
      </c>
      <c r="AB14" s="15" t="s">
        <v>1</v>
      </c>
      <c r="AC14" s="15" t="s">
        <v>3</v>
      </c>
      <c r="AD14" s="15" t="s">
        <v>5</v>
      </c>
      <c r="AE14" s="15" t="s">
        <v>2</v>
      </c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</row>
    <row r="15" spans="1:51" s="4" customFormat="1" ht="23.25" customHeight="1">
      <c r="A15" s="13"/>
      <c r="B15" s="14" t="s">
        <v>28</v>
      </c>
      <c r="C15" s="47"/>
      <c r="D15" s="48"/>
      <c r="E15" s="49"/>
      <c r="F15" s="17">
        <v>2</v>
      </c>
      <c r="G15" s="19" t="str">
        <f>IF(COUNT(F15)=0,"－",(IF(F15&gt;H15,"○",(IF(F15=H15,"△","×")))))</f>
        <v>○</v>
      </c>
      <c r="H15" s="18">
        <v>0</v>
      </c>
      <c r="I15" s="17">
        <v>6</v>
      </c>
      <c r="J15" s="19" t="str">
        <f>IF(COUNT(I15)=0,"－",(IF(I15&gt;K15,"○",(IF(I15=K15,"△","×")))))</f>
        <v>○</v>
      </c>
      <c r="K15" s="18">
        <v>0</v>
      </c>
      <c r="L15" s="17">
        <v>2</v>
      </c>
      <c r="M15" s="19" t="str">
        <f>IF(COUNT(L15)=0,"－",(IF(L15&gt;N15,"○",(IF(L15=N15,"△","×")))))</f>
        <v>○</v>
      </c>
      <c r="N15" s="20">
        <v>0</v>
      </c>
      <c r="O15" s="17">
        <v>2</v>
      </c>
      <c r="P15" s="19" t="str">
        <f>IF(COUNT(O15)=0,"－",(IF(O15&gt;Q15,"○",(IF(O15=Q15,"△","×")))))</f>
        <v>○</v>
      </c>
      <c r="Q15" s="18">
        <v>0</v>
      </c>
      <c r="R15" s="17">
        <v>1</v>
      </c>
      <c r="S15" s="19" t="str">
        <f>IF(COUNT(R15)=0,"－",(IF(R15&gt;T15,"○",(IF(R15=T15,"△","×")))))</f>
        <v>×</v>
      </c>
      <c r="T15" s="20">
        <v>3</v>
      </c>
      <c r="U15" s="17">
        <v>1</v>
      </c>
      <c r="V15" s="19" t="str">
        <f t="shared" ref="V15:V20" si="9">IF(COUNT(U15)=0,"－",(IF(U15&gt;W15,"○",(IF(U15=W15,"△","×")))))</f>
        <v>×</v>
      </c>
      <c r="W15" s="18">
        <v>2</v>
      </c>
      <c r="X15" s="17">
        <v>0</v>
      </c>
      <c r="Y15" s="19" t="str">
        <f t="shared" ref="Y15:Y21" si="10">IF(COUNT(X15)=0,"－",(IF(X15&gt;Z15,"○",(IF(X15=Z15,"△","×")))))</f>
        <v>△</v>
      </c>
      <c r="Z15" s="18">
        <v>0</v>
      </c>
      <c r="AA15" s="12">
        <f t="shared" ref="AA15:AA22" si="11">IF(COUNT(C15:Z15)=0,"",(COUNTIF(C15:Z15,"○")*3)+(COUNTIF(C15:Z15,"△")*1))</f>
        <v>13</v>
      </c>
      <c r="AB15" s="12">
        <f t="shared" ref="AB15:AB22" si="12">IF(COUNT(AA15)=0,"",SUM(F15,I15,L15,O15,R15,U15,X15,C15))</f>
        <v>14</v>
      </c>
      <c r="AC15" s="12">
        <f t="shared" ref="AC15:AC22" si="13">IF(COUNT(AA15)=0,"",SUM(H15,K15,N15,Q15,T15,W15,Z15,E15))</f>
        <v>5</v>
      </c>
      <c r="AD15" s="22">
        <f t="shared" ref="AD15:AD22" si="14">IF(COUNT(AA15)=0,"",AB15-AC15)</f>
        <v>9</v>
      </c>
      <c r="AE15" s="23">
        <f>IF(COUNT(AA15)=0,"",RANK(AF15,AF15:AF22))</f>
        <v>3</v>
      </c>
      <c r="AF15" s="11">
        <f t="shared" ref="AF15:AF22" si="15">IF(AA15="","",AA15*1000000+AD15*1000+AB15)</f>
        <v>13009014</v>
      </c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</row>
    <row r="16" spans="1:51" s="4" customFormat="1" ht="23.25" customHeight="1">
      <c r="A16" s="13"/>
      <c r="B16" s="14" t="s">
        <v>29</v>
      </c>
      <c r="C16" s="16">
        <f>IF(H15="","",H15)</f>
        <v>0</v>
      </c>
      <c r="D16" s="5" t="str">
        <f t="shared" ref="D16:D22" si="16">IF(COUNT(C16)=0,"－",(IF(C16&gt;E16,"○",(IF(C16=E16,"△","×")))))</f>
        <v>×</v>
      </c>
      <c r="E16" s="21">
        <f>IF(F15="","",F15)</f>
        <v>2</v>
      </c>
      <c r="F16" s="47"/>
      <c r="G16" s="48"/>
      <c r="H16" s="49"/>
      <c r="I16" s="17">
        <v>5</v>
      </c>
      <c r="J16" s="19" t="str">
        <f>IF(COUNT(I16)=0,"－",(IF(I16&gt;K16,"○",(IF(I16=K16,"△","×")))))</f>
        <v>○</v>
      </c>
      <c r="K16" s="18">
        <v>1</v>
      </c>
      <c r="L16" s="17">
        <v>1</v>
      </c>
      <c r="M16" s="19" t="str">
        <f>IF(COUNT(L16)=0,"－",(IF(L16&gt;N16,"○",(IF(L16=N16,"△","×")))))</f>
        <v>○</v>
      </c>
      <c r="N16" s="20">
        <v>0</v>
      </c>
      <c r="O16" s="17">
        <v>0</v>
      </c>
      <c r="P16" s="19" t="str">
        <f>IF(COUNT(O16)=0,"－",(IF(O16&gt;Q16,"○",(IF(O16=Q16,"△","×")))))</f>
        <v>×</v>
      </c>
      <c r="Q16" s="18">
        <v>2</v>
      </c>
      <c r="R16" s="17">
        <v>2</v>
      </c>
      <c r="S16" s="19" t="str">
        <f>IF(COUNT(R16)=0,"－",(IF(R16&gt;T16,"○",(IF(R16=T16,"△","×")))))</f>
        <v>○</v>
      </c>
      <c r="T16" s="20">
        <v>0</v>
      </c>
      <c r="U16" s="17">
        <v>0</v>
      </c>
      <c r="V16" s="19" t="str">
        <f t="shared" si="9"/>
        <v>×</v>
      </c>
      <c r="W16" s="18">
        <v>3</v>
      </c>
      <c r="X16" s="17">
        <v>0</v>
      </c>
      <c r="Y16" s="19" t="str">
        <f t="shared" si="10"/>
        <v>×</v>
      </c>
      <c r="Z16" s="18">
        <v>2</v>
      </c>
      <c r="AA16" s="12">
        <f t="shared" si="11"/>
        <v>9</v>
      </c>
      <c r="AB16" s="12">
        <f t="shared" si="12"/>
        <v>8</v>
      </c>
      <c r="AC16" s="12">
        <f t="shared" si="13"/>
        <v>10</v>
      </c>
      <c r="AD16" s="22">
        <f t="shared" si="14"/>
        <v>-2</v>
      </c>
      <c r="AE16" s="23">
        <f>IF(COUNT(AA16)=0,"",RANK(AF16,AF15:AF22))</f>
        <v>6</v>
      </c>
      <c r="AF16" s="11">
        <f t="shared" si="15"/>
        <v>8998008</v>
      </c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</row>
    <row r="17" spans="1:51" s="4" customFormat="1" ht="23.25" customHeight="1">
      <c r="A17" s="13"/>
      <c r="B17" s="30" t="s">
        <v>30</v>
      </c>
      <c r="C17" s="16">
        <f>IF(K15="","",K15)</f>
        <v>0</v>
      </c>
      <c r="D17" s="5" t="str">
        <f t="shared" si="16"/>
        <v>×</v>
      </c>
      <c r="E17" s="21">
        <f>IF(I15="","",I15)</f>
        <v>6</v>
      </c>
      <c r="F17" s="16">
        <f>IF(K16="","",K16)</f>
        <v>1</v>
      </c>
      <c r="G17" s="19" t="str">
        <f t="shared" ref="G17:G22" si="17">IF(COUNT(F17)=0,"－",(IF(F17&gt;H17,"○",(IF(F17=H17,"△","×")))))</f>
        <v>×</v>
      </c>
      <c r="H17" s="21">
        <f>IF(I16="","",I16)</f>
        <v>5</v>
      </c>
      <c r="I17" s="47"/>
      <c r="J17" s="48"/>
      <c r="K17" s="49"/>
      <c r="L17" s="17">
        <v>1</v>
      </c>
      <c r="M17" s="19" t="str">
        <f>IF(COUNT(L17)=0,"－",(IF(L17&gt;N17,"○",(IF(L17=N17,"△","×")))))</f>
        <v>×</v>
      </c>
      <c r="N17" s="20">
        <v>4</v>
      </c>
      <c r="O17" s="17">
        <v>0</v>
      </c>
      <c r="P17" s="19" t="str">
        <f>IF(COUNT(O17)=0,"－",(IF(O17&gt;Q17,"○",(IF(O17=Q17,"△","×")))))</f>
        <v>×</v>
      </c>
      <c r="Q17" s="18">
        <v>2</v>
      </c>
      <c r="R17" s="17">
        <v>1</v>
      </c>
      <c r="S17" s="19" t="str">
        <f>IF(COUNT(R17)=0,"－",(IF(R17&gt;T17,"○",(IF(R17=T17,"△","×")))))</f>
        <v>×</v>
      </c>
      <c r="T17" s="20">
        <v>5</v>
      </c>
      <c r="U17" s="17">
        <v>1</v>
      </c>
      <c r="V17" s="19" t="str">
        <f t="shared" si="9"/>
        <v>×</v>
      </c>
      <c r="W17" s="18">
        <v>5</v>
      </c>
      <c r="X17" s="17">
        <v>1</v>
      </c>
      <c r="Y17" s="19" t="str">
        <f t="shared" si="10"/>
        <v>×</v>
      </c>
      <c r="Z17" s="18">
        <v>3</v>
      </c>
      <c r="AA17" s="27">
        <f t="shared" si="11"/>
        <v>0</v>
      </c>
      <c r="AB17" s="27">
        <f t="shared" si="12"/>
        <v>5</v>
      </c>
      <c r="AC17" s="27">
        <f t="shared" si="13"/>
        <v>30</v>
      </c>
      <c r="AD17" s="28">
        <f t="shared" si="14"/>
        <v>-25</v>
      </c>
      <c r="AE17" s="29">
        <f>IF(COUNT(AA17)=0,"",RANK(AF17,AF15:AF22))</f>
        <v>8</v>
      </c>
      <c r="AF17" s="11">
        <f t="shared" si="15"/>
        <v>-24995</v>
      </c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</row>
    <row r="18" spans="1:51" s="4" customFormat="1" ht="23.25" customHeight="1">
      <c r="A18" s="13"/>
      <c r="B18" s="30" t="s">
        <v>31</v>
      </c>
      <c r="C18" s="16">
        <f>IF(N15="","",N15)</f>
        <v>0</v>
      </c>
      <c r="D18" s="5" t="str">
        <f t="shared" si="16"/>
        <v>×</v>
      </c>
      <c r="E18" s="21">
        <f>IF(L15="","",L15)</f>
        <v>2</v>
      </c>
      <c r="F18" s="16">
        <f>IF(N16="","",N16)</f>
        <v>0</v>
      </c>
      <c r="G18" s="19" t="str">
        <f t="shared" si="17"/>
        <v>×</v>
      </c>
      <c r="H18" s="21">
        <f>IF(L16="","",L16)</f>
        <v>1</v>
      </c>
      <c r="I18" s="16">
        <f>IF(N17="","",N17)</f>
        <v>4</v>
      </c>
      <c r="J18" s="19" t="str">
        <f>IF(COUNT(I18)=0,"－",(IF(I18&gt;K18,"○",(IF(I18=K18,"△","×")))))</f>
        <v>○</v>
      </c>
      <c r="K18" s="21">
        <f>IF(L17="","",L17)</f>
        <v>1</v>
      </c>
      <c r="L18" s="47"/>
      <c r="M18" s="48"/>
      <c r="N18" s="49"/>
      <c r="O18" s="17">
        <v>0</v>
      </c>
      <c r="P18" s="19" t="str">
        <f>IF(COUNT(O18)=0,"－",(IF(O18&gt;Q18,"○",(IF(O18=Q18,"△","×")))))</f>
        <v>×</v>
      </c>
      <c r="Q18" s="18">
        <v>1</v>
      </c>
      <c r="R18" s="17">
        <v>0</v>
      </c>
      <c r="S18" s="19" t="str">
        <f>IF(COUNT(R18)=0,"－",(IF(R18&gt;T18,"○",(IF(R18=T18,"△","×")))))</f>
        <v>×</v>
      </c>
      <c r="T18" s="20">
        <v>1</v>
      </c>
      <c r="U18" s="17">
        <v>3</v>
      </c>
      <c r="V18" s="19" t="str">
        <f t="shared" si="9"/>
        <v>○</v>
      </c>
      <c r="W18" s="18">
        <v>1</v>
      </c>
      <c r="X18" s="17">
        <v>0</v>
      </c>
      <c r="Y18" s="19" t="str">
        <f t="shared" si="10"/>
        <v>×</v>
      </c>
      <c r="Z18" s="18">
        <v>1</v>
      </c>
      <c r="AA18" s="27">
        <f t="shared" si="11"/>
        <v>6</v>
      </c>
      <c r="AB18" s="27">
        <f t="shared" si="12"/>
        <v>7</v>
      </c>
      <c r="AC18" s="27">
        <f t="shared" si="13"/>
        <v>8</v>
      </c>
      <c r="AD18" s="28">
        <f t="shared" si="14"/>
        <v>-1</v>
      </c>
      <c r="AE18" s="29">
        <f>IF(COUNT(AA18)=0,"",RANK(AF18,AF15:AF22))</f>
        <v>7</v>
      </c>
      <c r="AF18" s="11">
        <f t="shared" si="15"/>
        <v>5999007</v>
      </c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</row>
    <row r="19" spans="1:51" s="4" customFormat="1" ht="23.25" customHeight="1">
      <c r="A19" s="13"/>
      <c r="B19" s="31" t="s">
        <v>32</v>
      </c>
      <c r="C19" s="16">
        <f>IF(Q15="","",Q15)</f>
        <v>0</v>
      </c>
      <c r="D19" s="5" t="str">
        <f t="shared" si="16"/>
        <v>×</v>
      </c>
      <c r="E19" s="21">
        <f>IF(O15="","",O15)</f>
        <v>2</v>
      </c>
      <c r="F19" s="16">
        <f>IF(Q16="","",Q16)</f>
        <v>2</v>
      </c>
      <c r="G19" s="19" t="str">
        <f t="shared" si="17"/>
        <v>○</v>
      </c>
      <c r="H19" s="21">
        <f>IF(O16="","",O16)</f>
        <v>0</v>
      </c>
      <c r="I19" s="16">
        <f>IF(Q17="","",Q17)</f>
        <v>2</v>
      </c>
      <c r="J19" s="19" t="str">
        <f>IF(COUNT(I19)=0,"－",(IF(I19&gt;K19,"○",(IF(I19=K19,"△","×")))))</f>
        <v>○</v>
      </c>
      <c r="K19" s="21">
        <f>IF(O17="","",O17)</f>
        <v>0</v>
      </c>
      <c r="L19" s="16">
        <f>IF(Q18="","",Q18)</f>
        <v>1</v>
      </c>
      <c r="M19" s="19" t="str">
        <f>IF(COUNT(L19)=0,"－",(IF(L19&gt;N19,"○",(IF(L19=N19,"△","×")))))</f>
        <v>○</v>
      </c>
      <c r="N19" s="10">
        <f>IF(O18="","",O18)</f>
        <v>0</v>
      </c>
      <c r="O19" s="47"/>
      <c r="P19" s="48"/>
      <c r="Q19" s="49"/>
      <c r="R19" s="17">
        <v>0</v>
      </c>
      <c r="S19" s="19" t="str">
        <f>IF(COUNT(R19)=0,"－",(IF(R19&gt;T19,"○",(IF(R19=T19,"△","×")))))</f>
        <v>△</v>
      </c>
      <c r="T19" s="20">
        <v>0</v>
      </c>
      <c r="U19" s="17">
        <v>2</v>
      </c>
      <c r="V19" s="19" t="str">
        <f t="shared" si="9"/>
        <v>○</v>
      </c>
      <c r="W19" s="18">
        <v>0</v>
      </c>
      <c r="X19" s="17">
        <v>1</v>
      </c>
      <c r="Y19" s="19" t="str">
        <f t="shared" si="10"/>
        <v>△</v>
      </c>
      <c r="Z19" s="18">
        <v>1</v>
      </c>
      <c r="AA19" s="39">
        <f t="shared" si="11"/>
        <v>14</v>
      </c>
      <c r="AB19" s="39">
        <f t="shared" si="12"/>
        <v>8</v>
      </c>
      <c r="AC19" s="39">
        <f t="shared" si="13"/>
        <v>3</v>
      </c>
      <c r="AD19" s="40">
        <f t="shared" si="14"/>
        <v>5</v>
      </c>
      <c r="AE19" s="41">
        <f>IF(COUNT(AA19)=0,"",RANK(AF19,AF15:AF22))</f>
        <v>2</v>
      </c>
      <c r="AF19" s="11">
        <f t="shared" si="15"/>
        <v>14005008</v>
      </c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</row>
    <row r="20" spans="1:51" s="4" customFormat="1" ht="23.25" customHeight="1">
      <c r="A20" s="13"/>
      <c r="B20" s="31" t="s">
        <v>33</v>
      </c>
      <c r="C20" s="16">
        <f>IF(T15="","",T15)</f>
        <v>3</v>
      </c>
      <c r="D20" s="5" t="str">
        <f t="shared" si="16"/>
        <v>○</v>
      </c>
      <c r="E20" s="21">
        <f>IF(R15="","",R15)</f>
        <v>1</v>
      </c>
      <c r="F20" s="16">
        <f>IF(T16="","",T16)</f>
        <v>0</v>
      </c>
      <c r="G20" s="19" t="str">
        <f t="shared" si="17"/>
        <v>×</v>
      </c>
      <c r="H20" s="21">
        <f>IF(R16="","",R16)</f>
        <v>2</v>
      </c>
      <c r="I20" s="16">
        <f>IF(T17="","",T17)</f>
        <v>5</v>
      </c>
      <c r="J20" s="19" t="str">
        <f>IF(COUNT(I20)=0,"－",(IF(I20&gt;K20,"○",(IF(I20=K20,"△","×")))))</f>
        <v>○</v>
      </c>
      <c r="K20" s="21">
        <f>IF(R17="","",R17)</f>
        <v>1</v>
      </c>
      <c r="L20" s="16">
        <f>IF(T18="","",T18)</f>
        <v>1</v>
      </c>
      <c r="M20" s="19" t="str">
        <f>IF(COUNT(L20)=0,"－",(IF(L20&gt;N20,"○",(IF(L20=N20,"△","×")))))</f>
        <v>○</v>
      </c>
      <c r="N20" s="10">
        <f>IF(R18="","",R18)</f>
        <v>0</v>
      </c>
      <c r="O20" s="16">
        <f>IF(T19="","",T19)</f>
        <v>0</v>
      </c>
      <c r="P20" s="19" t="str">
        <f>IF(COUNT(O20)=0,"－",(IF(O20&gt;Q20,"○",(IF(O20=Q20,"△","×")))))</f>
        <v>△</v>
      </c>
      <c r="Q20" s="21">
        <f>IF(R19="","",R19)</f>
        <v>0</v>
      </c>
      <c r="R20" s="47"/>
      <c r="S20" s="48"/>
      <c r="T20" s="49"/>
      <c r="U20" s="17">
        <v>1</v>
      </c>
      <c r="V20" s="19" t="str">
        <f t="shared" si="9"/>
        <v>○</v>
      </c>
      <c r="W20" s="18">
        <v>0</v>
      </c>
      <c r="X20" s="17">
        <v>1</v>
      </c>
      <c r="Y20" s="19" t="str">
        <f t="shared" si="10"/>
        <v>△</v>
      </c>
      <c r="Z20" s="18">
        <v>1</v>
      </c>
      <c r="AA20" s="39">
        <f t="shared" si="11"/>
        <v>14</v>
      </c>
      <c r="AB20" s="39">
        <f t="shared" si="12"/>
        <v>11</v>
      </c>
      <c r="AC20" s="39">
        <f t="shared" si="13"/>
        <v>5</v>
      </c>
      <c r="AD20" s="40">
        <f t="shared" si="14"/>
        <v>6</v>
      </c>
      <c r="AE20" s="41">
        <f>IF(COUNT(AA20)=0,"",RANK(AF20,AF15:AF22))</f>
        <v>1</v>
      </c>
      <c r="AF20" s="11">
        <f t="shared" si="15"/>
        <v>14006011</v>
      </c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</row>
    <row r="21" spans="1:51" s="4" customFormat="1" ht="23.25" customHeight="1">
      <c r="A21" s="13"/>
      <c r="B21" s="14" t="s">
        <v>34</v>
      </c>
      <c r="C21" s="16">
        <f>IF(W15="","",W15)</f>
        <v>2</v>
      </c>
      <c r="D21" s="5" t="str">
        <f t="shared" si="16"/>
        <v>○</v>
      </c>
      <c r="E21" s="21">
        <f>IF(U15="","",U15)</f>
        <v>1</v>
      </c>
      <c r="F21" s="16">
        <f>IF(W16="","",W16)</f>
        <v>3</v>
      </c>
      <c r="G21" s="19" t="str">
        <f t="shared" si="17"/>
        <v>○</v>
      </c>
      <c r="H21" s="21">
        <f>IF(U16="","",U16)</f>
        <v>0</v>
      </c>
      <c r="I21" s="16">
        <f>IF(W17="","",W17)</f>
        <v>5</v>
      </c>
      <c r="J21" s="19" t="str">
        <f>IF(COUNT(I21)=0,"－",(IF(I21&gt;K21,"○",(IF(I21=K21,"△","×")))))</f>
        <v>○</v>
      </c>
      <c r="K21" s="21">
        <f>IF(U17="","",U17)</f>
        <v>1</v>
      </c>
      <c r="L21" s="16">
        <f>IF(W18="","",W18)</f>
        <v>1</v>
      </c>
      <c r="M21" s="19" t="str">
        <f>IF(COUNT(L21)=0,"－",(IF(L21&gt;N21,"○",(IF(L21=N21,"△","×")))))</f>
        <v>×</v>
      </c>
      <c r="N21" s="10">
        <f>IF(U18="","",U18)</f>
        <v>3</v>
      </c>
      <c r="O21" s="16">
        <f>IF(W19="","",W19)</f>
        <v>0</v>
      </c>
      <c r="P21" s="19" t="str">
        <f>IF(COUNT(O21)=0,"－",(IF(O21&gt;Q21,"○",(IF(O21=Q21,"△","×")))))</f>
        <v>×</v>
      </c>
      <c r="Q21" s="21">
        <f>IF(U19="","",U19)</f>
        <v>2</v>
      </c>
      <c r="R21" s="16">
        <f>IF(W20="","",W20)</f>
        <v>0</v>
      </c>
      <c r="S21" s="19" t="str">
        <f>IF(COUNT(R21)=0,"－",(IF(R21&gt;T21,"○",(IF(R21=T21,"△","×")))))</f>
        <v>×</v>
      </c>
      <c r="T21" s="10">
        <f>IF(U20="","",U20)</f>
        <v>1</v>
      </c>
      <c r="U21" s="47"/>
      <c r="V21" s="48"/>
      <c r="W21" s="49"/>
      <c r="X21" s="17">
        <v>1</v>
      </c>
      <c r="Y21" s="19" t="str">
        <f t="shared" si="10"/>
        <v>△</v>
      </c>
      <c r="Z21" s="18">
        <v>1</v>
      </c>
      <c r="AA21" s="12">
        <f t="shared" si="11"/>
        <v>10</v>
      </c>
      <c r="AB21" s="12">
        <f t="shared" si="12"/>
        <v>12</v>
      </c>
      <c r="AC21" s="12">
        <f t="shared" si="13"/>
        <v>9</v>
      </c>
      <c r="AD21" s="22">
        <f t="shared" si="14"/>
        <v>3</v>
      </c>
      <c r="AE21" s="23">
        <f>IF(COUNT(AA21)=0,"",RANK(AF21,AF15:AF22))</f>
        <v>5</v>
      </c>
      <c r="AF21" s="11">
        <f t="shared" si="15"/>
        <v>10003012</v>
      </c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</row>
    <row r="22" spans="1:51" s="4" customFormat="1" ht="23.25" customHeight="1">
      <c r="A22" s="13"/>
      <c r="B22" s="14" t="s">
        <v>35</v>
      </c>
      <c r="C22" s="16">
        <f>IF(Z15="","",Z15)</f>
        <v>0</v>
      </c>
      <c r="D22" s="5" t="str">
        <f t="shared" si="16"/>
        <v>△</v>
      </c>
      <c r="E22" s="21">
        <f>IF(X15="","",X15)</f>
        <v>0</v>
      </c>
      <c r="F22" s="16">
        <f>IF(Z16="","",Z16)</f>
        <v>2</v>
      </c>
      <c r="G22" s="19" t="str">
        <f t="shared" si="17"/>
        <v>○</v>
      </c>
      <c r="H22" s="21">
        <f>IF(X16="","",X16)</f>
        <v>0</v>
      </c>
      <c r="I22" s="16">
        <f>IF(Z17="","",Z17)</f>
        <v>3</v>
      </c>
      <c r="J22" s="19" t="str">
        <f>IF(COUNT(I22)=0,"－",(IF(I22&gt;K22,"○",(IF(I22=K22,"△","×")))))</f>
        <v>○</v>
      </c>
      <c r="K22" s="21">
        <f>IF(X17="","",X17)</f>
        <v>1</v>
      </c>
      <c r="L22" s="16">
        <f>IF(Z18="","",Z18)</f>
        <v>1</v>
      </c>
      <c r="M22" s="19" t="str">
        <f>IF(COUNT(L22)=0,"－",(IF(L22&gt;N22,"○",(IF(L22=N22,"△","×")))))</f>
        <v>○</v>
      </c>
      <c r="N22" s="10">
        <f>IF(X18="","",X18)</f>
        <v>0</v>
      </c>
      <c r="O22" s="16">
        <f>IF(Z19="","",Z19)</f>
        <v>1</v>
      </c>
      <c r="P22" s="19" t="str">
        <f>IF(COUNT(O22)=0,"－",(IF(O22&gt;Q22,"○",(IF(O22=Q22,"△","×")))))</f>
        <v>△</v>
      </c>
      <c r="Q22" s="21">
        <f>IF(X19="","",X19)</f>
        <v>1</v>
      </c>
      <c r="R22" s="16">
        <f>IF(Z20="","",Z20)</f>
        <v>1</v>
      </c>
      <c r="S22" s="19" t="str">
        <f>IF(COUNT(R22)=0,"－",(IF(R22&gt;T22,"○",(IF(R22=T22,"△","×")))))</f>
        <v>△</v>
      </c>
      <c r="T22" s="10">
        <f>IF(X20="","",X20)</f>
        <v>1</v>
      </c>
      <c r="U22" s="16">
        <f>IF(Z21="","",Z21)</f>
        <v>1</v>
      </c>
      <c r="V22" s="19" t="str">
        <f>IF(COUNT(U22)=0,"－",(IF(U22&gt;W22,"○",(IF(U22=W22,"△","×")))))</f>
        <v>△</v>
      </c>
      <c r="W22" s="21">
        <f>IF(X21="","",X21)</f>
        <v>1</v>
      </c>
      <c r="X22" s="47"/>
      <c r="Y22" s="48"/>
      <c r="Z22" s="49"/>
      <c r="AA22" s="12">
        <f t="shared" si="11"/>
        <v>13</v>
      </c>
      <c r="AB22" s="12">
        <f t="shared" si="12"/>
        <v>9</v>
      </c>
      <c r="AC22" s="12">
        <f t="shared" si="13"/>
        <v>4</v>
      </c>
      <c r="AD22" s="22">
        <f t="shared" si="14"/>
        <v>5</v>
      </c>
      <c r="AE22" s="23">
        <f>IF(COUNT(AA22)=0,"",RANK(AF22,AF15:AF22))</f>
        <v>4</v>
      </c>
      <c r="AF22" s="11">
        <f t="shared" si="15"/>
        <v>13005009</v>
      </c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</row>
    <row r="24" spans="1:51" ht="15" customHeight="1">
      <c r="B24" s="2" t="s">
        <v>41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4"/>
      <c r="P24" s="4"/>
      <c r="Q24" s="4"/>
      <c r="R24" s="4"/>
      <c r="S24" s="4"/>
      <c r="T24" s="4"/>
      <c r="U24" s="4"/>
      <c r="V24" s="4"/>
      <c r="W24" s="4"/>
      <c r="X24" s="4"/>
      <c r="Y24" s="9"/>
    </row>
    <row r="25" spans="1:51" ht="15" customHeight="1">
      <c r="A25" s="4"/>
      <c r="B25" s="15" t="s">
        <v>4</v>
      </c>
      <c r="C25" s="45" t="str">
        <f>IF(B26="","",B26)</f>
        <v>八幡</v>
      </c>
      <c r="D25" s="46"/>
      <c r="E25" s="46"/>
      <c r="F25" s="45" t="str">
        <f>IF(B27="","",B27)</f>
        <v>八日市</v>
      </c>
      <c r="G25" s="46"/>
      <c r="H25" s="46"/>
      <c r="I25" s="45" t="str">
        <f>IF(B28="","",B28)</f>
        <v>金城</v>
      </c>
      <c r="J25" s="46"/>
      <c r="K25" s="46"/>
      <c r="L25" s="45" t="str">
        <f>IF(B29="","",B29)</f>
        <v>プライマリー</v>
      </c>
      <c r="M25" s="46"/>
      <c r="N25" s="46"/>
      <c r="O25" s="45" t="str">
        <f>IF(B30="","",B30)</f>
        <v>ジュニオール</v>
      </c>
      <c r="P25" s="46"/>
      <c r="Q25" s="46"/>
      <c r="R25" s="45" t="str">
        <f>IF(B31="","",B31)</f>
        <v>篠原</v>
      </c>
      <c r="S25" s="46"/>
      <c r="T25" s="46"/>
      <c r="U25" s="15" t="s">
        <v>0</v>
      </c>
      <c r="V25" s="15" t="s">
        <v>1</v>
      </c>
      <c r="W25" s="15" t="s">
        <v>3</v>
      </c>
      <c r="X25" s="15" t="s">
        <v>5</v>
      </c>
      <c r="Y25" s="15" t="s">
        <v>2</v>
      </c>
      <c r="Z25" s="13" t="s">
        <v>50</v>
      </c>
      <c r="AA25" s="13" t="s">
        <v>49</v>
      </c>
      <c r="AB25" s="13"/>
      <c r="AC25" s="13"/>
      <c r="AD25" s="13"/>
      <c r="AE25" s="13"/>
      <c r="AF25" s="13"/>
      <c r="AG25" s="13"/>
      <c r="AH25" s="13"/>
    </row>
    <row r="26" spans="1:51" ht="15" customHeight="1">
      <c r="A26" s="13"/>
      <c r="B26" s="14" t="s">
        <v>43</v>
      </c>
      <c r="C26" s="47"/>
      <c r="D26" s="48"/>
      <c r="E26" s="49"/>
      <c r="F26" s="17">
        <v>4</v>
      </c>
      <c r="G26" s="19" t="str">
        <f>IF(COUNT(F26)=0,"－",(IF(F26&gt;H26,"○",(IF(F26=H26,"△","×")))))</f>
        <v>○</v>
      </c>
      <c r="H26" s="18">
        <v>2</v>
      </c>
      <c r="I26" s="17">
        <v>2</v>
      </c>
      <c r="J26" s="19" t="str">
        <f>IF(COUNT(I26)=0,"－",(IF(I26&gt;K26,"○",(IF(I26=K26,"△","×")))))</f>
        <v>○</v>
      </c>
      <c r="K26" s="18">
        <v>0</v>
      </c>
      <c r="L26" s="17">
        <v>3</v>
      </c>
      <c r="M26" s="19" t="str">
        <f>IF(COUNT(L26)=0,"－",(IF(L26&gt;N26,"○",(IF(L26=N26,"△","×")))))</f>
        <v>○</v>
      </c>
      <c r="N26" s="20">
        <v>0</v>
      </c>
      <c r="O26" s="17">
        <v>0</v>
      </c>
      <c r="P26" s="19" t="str">
        <f>IF(COUNT(O26)=0,"－",(IF(O26&gt;Q26,"○",(IF(O26=Q26,"△","×")))))</f>
        <v>×</v>
      </c>
      <c r="Q26" s="18">
        <v>1</v>
      </c>
      <c r="R26" s="17">
        <v>3</v>
      </c>
      <c r="S26" s="19" t="str">
        <f>IF(COUNT(R26)=0,"－",(IF(R26&gt;T26,"○",(IF(R26=T26,"△","×")))))</f>
        <v>○</v>
      </c>
      <c r="T26" s="20">
        <v>0</v>
      </c>
      <c r="U26" s="12">
        <f t="shared" ref="U26:U31" si="18">IF(COUNT(C26:T26)=0,"",(COUNTIF(C26:T26,"○")*3)+(COUNTIF(C26:T26,"△")*1))</f>
        <v>12</v>
      </c>
      <c r="V26" s="12">
        <f t="shared" ref="V26:V31" si="19">IF(COUNT(U26)=0,"",SUM(F26,I26,L26,O26,R26,C26))</f>
        <v>12</v>
      </c>
      <c r="W26" s="12">
        <f t="shared" ref="W26:W31" si="20">IF(COUNT(U26)=0,"",SUM(H26,K26,N26,Q26,T26,E26))</f>
        <v>3</v>
      </c>
      <c r="X26" s="22">
        <f t="shared" ref="X26:X31" si="21">IF(COUNT(U26)=0,"",V26-W26)</f>
        <v>9</v>
      </c>
      <c r="Y26" s="23">
        <f>IF(COUNT(U26)=0,"",RANK(Z26,Z26:Z31))</f>
        <v>2</v>
      </c>
      <c r="Z26" s="11">
        <f t="shared" ref="Z26:Z31" si="22">IF(U26="","",U26*1000000+X26*1000+V26)</f>
        <v>12009012</v>
      </c>
      <c r="AA26" s="43">
        <f>U26/Z25</f>
        <v>0.8</v>
      </c>
      <c r="AB26" s="13" t="s">
        <v>52</v>
      </c>
      <c r="AC26" s="13"/>
      <c r="AD26" s="13"/>
      <c r="AE26" s="13"/>
      <c r="AF26" s="13"/>
      <c r="AG26" s="13"/>
      <c r="AH26" s="13"/>
    </row>
    <row r="27" spans="1:51" ht="15" customHeight="1">
      <c r="A27" s="13"/>
      <c r="B27" s="14" t="s">
        <v>44</v>
      </c>
      <c r="C27" s="16">
        <f>IF(H26="","",H26)</f>
        <v>2</v>
      </c>
      <c r="D27" s="5" t="str">
        <f>IF(COUNT(C27)=0,"－",(IF(C27&gt;E27,"○",(IF(C27=E27,"△","×")))))</f>
        <v>×</v>
      </c>
      <c r="E27" s="21">
        <f>IF(F26="","",F26)</f>
        <v>4</v>
      </c>
      <c r="F27" s="47"/>
      <c r="G27" s="48"/>
      <c r="H27" s="49"/>
      <c r="I27" s="17">
        <v>1</v>
      </c>
      <c r="J27" s="19" t="str">
        <f>IF(COUNT(I27)=0,"－",(IF(I27&gt;K27,"○",(IF(I27=K27,"△","×")))))</f>
        <v>○</v>
      </c>
      <c r="K27" s="18">
        <v>0</v>
      </c>
      <c r="L27" s="17">
        <v>0</v>
      </c>
      <c r="M27" s="19" t="str">
        <f>IF(COUNT(L27)=0,"－",(IF(L27&gt;N27,"○",(IF(L27=N27,"△","×")))))</f>
        <v>△</v>
      </c>
      <c r="N27" s="20">
        <v>0</v>
      </c>
      <c r="O27" s="17">
        <v>1</v>
      </c>
      <c r="P27" s="19" t="str">
        <f>IF(COUNT(O27)=0,"－",(IF(O27&gt;Q27,"○",(IF(O27=Q27,"△","×")))))</f>
        <v>×</v>
      </c>
      <c r="Q27" s="18">
        <v>5</v>
      </c>
      <c r="R27" s="17">
        <v>10</v>
      </c>
      <c r="S27" s="19" t="str">
        <f>IF(COUNT(R27)=0,"－",(IF(R27&gt;T27,"○",(IF(R27=T27,"△","×")))))</f>
        <v>○</v>
      </c>
      <c r="T27" s="20">
        <v>0</v>
      </c>
      <c r="U27" s="12">
        <f t="shared" si="18"/>
        <v>7</v>
      </c>
      <c r="V27" s="12">
        <f t="shared" si="19"/>
        <v>14</v>
      </c>
      <c r="W27" s="12">
        <f t="shared" si="20"/>
        <v>9</v>
      </c>
      <c r="X27" s="22">
        <f t="shared" si="21"/>
        <v>5</v>
      </c>
      <c r="Y27" s="23">
        <f>IF(COUNT(U27)=0,"",RANK(Z27,Z26:Z31))</f>
        <v>3</v>
      </c>
      <c r="Z27" s="11">
        <f t="shared" si="22"/>
        <v>7005014</v>
      </c>
      <c r="AA27" s="43">
        <f>U27/Z25</f>
        <v>0.46666666666666667</v>
      </c>
      <c r="AB27" s="13" t="s">
        <v>55</v>
      </c>
      <c r="AC27" s="13"/>
      <c r="AD27" s="13"/>
      <c r="AE27" s="13"/>
      <c r="AF27" s="13"/>
      <c r="AG27" s="13"/>
      <c r="AH27" s="13"/>
    </row>
    <row r="28" spans="1:51" ht="15" customHeight="1">
      <c r="A28" s="13"/>
      <c r="B28" s="14" t="s">
        <v>45</v>
      </c>
      <c r="C28" s="16">
        <f>IF(K26="","",K26)</f>
        <v>0</v>
      </c>
      <c r="D28" s="5" t="str">
        <f>IF(COUNT(C28)=0,"－",(IF(C28&gt;E28,"○",(IF(C28=E28,"△","×")))))</f>
        <v>×</v>
      </c>
      <c r="E28" s="21">
        <f>IF(I26="","",I26)</f>
        <v>2</v>
      </c>
      <c r="F28" s="16">
        <f>IF(K27="","",K27)</f>
        <v>0</v>
      </c>
      <c r="G28" s="19" t="str">
        <f>IF(COUNT(F28)=0,"－",(IF(F28&gt;H28,"○",(IF(F28=H28,"△","×")))))</f>
        <v>×</v>
      </c>
      <c r="H28" s="21">
        <f>IF(I27="","",I27)</f>
        <v>1</v>
      </c>
      <c r="I28" s="47"/>
      <c r="J28" s="48"/>
      <c r="K28" s="49"/>
      <c r="L28" s="17">
        <v>1</v>
      </c>
      <c r="M28" s="19" t="str">
        <f>IF(COUNT(L28)=0,"－",(IF(L28&gt;N28,"○",(IF(L28=N28,"△","×")))))</f>
        <v>○</v>
      </c>
      <c r="N28" s="20">
        <v>0</v>
      </c>
      <c r="O28" s="17">
        <v>0</v>
      </c>
      <c r="P28" s="19" t="str">
        <f>IF(COUNT(O28)=0,"－",(IF(O28&gt;Q28,"○",(IF(O28=Q28,"△","×")))))</f>
        <v>×</v>
      </c>
      <c r="Q28" s="18">
        <v>6</v>
      </c>
      <c r="R28" s="17">
        <v>7</v>
      </c>
      <c r="S28" s="19" t="str">
        <f>IF(COUNT(R28)=0,"－",(IF(R28&gt;T28,"○",(IF(R28=T28,"△","×")))))</f>
        <v>○</v>
      </c>
      <c r="T28" s="20">
        <v>0</v>
      </c>
      <c r="U28" s="12">
        <f t="shared" si="18"/>
        <v>6</v>
      </c>
      <c r="V28" s="12">
        <f t="shared" si="19"/>
        <v>8</v>
      </c>
      <c r="W28" s="12">
        <f t="shared" si="20"/>
        <v>9</v>
      </c>
      <c r="X28" s="22">
        <f t="shared" si="21"/>
        <v>-1</v>
      </c>
      <c r="Y28" s="23">
        <f>IF(COUNT(U28)=0,"",RANK(Z28,Z26:Z31))</f>
        <v>4</v>
      </c>
      <c r="Z28" s="11">
        <f t="shared" si="22"/>
        <v>5999008</v>
      </c>
      <c r="AA28" s="43">
        <f>U28/Z25</f>
        <v>0.4</v>
      </c>
      <c r="AB28" s="13" t="s">
        <v>56</v>
      </c>
      <c r="AC28" s="13"/>
      <c r="AD28" s="13"/>
      <c r="AE28" s="13"/>
      <c r="AF28" s="13"/>
      <c r="AG28" s="13"/>
      <c r="AH28" s="13"/>
    </row>
    <row r="29" spans="1:51" ht="15" customHeight="1">
      <c r="A29" s="13"/>
      <c r="B29" s="14" t="s">
        <v>47</v>
      </c>
      <c r="C29" s="16">
        <f>IF(N26="","",N26)</f>
        <v>0</v>
      </c>
      <c r="D29" s="5" t="str">
        <f>IF(COUNT(C29)=0,"－",(IF(C29&gt;E29,"○",(IF(C29=E29,"△","×")))))</f>
        <v>×</v>
      </c>
      <c r="E29" s="21">
        <f>IF(L26="","",L26)</f>
        <v>3</v>
      </c>
      <c r="F29" s="16">
        <f>IF(N27="","",N27)</f>
        <v>0</v>
      </c>
      <c r="G29" s="19" t="str">
        <f>IF(COUNT(F29)=0,"－",(IF(F29&gt;H29,"○",(IF(F29=H29,"△","×")))))</f>
        <v>△</v>
      </c>
      <c r="H29" s="21">
        <f>IF(L27="","",L27)</f>
        <v>0</v>
      </c>
      <c r="I29" s="16">
        <f>IF(N28="","",N28)</f>
        <v>0</v>
      </c>
      <c r="J29" s="19" t="str">
        <f>IF(COUNT(I29)=0,"－",(IF(I29&gt;K29,"○",(IF(I29=K29,"△","×")))))</f>
        <v>×</v>
      </c>
      <c r="K29" s="21">
        <f>IF(L28="","",L28)</f>
        <v>1</v>
      </c>
      <c r="L29" s="47"/>
      <c r="M29" s="48"/>
      <c r="N29" s="49"/>
      <c r="O29" s="17">
        <v>0</v>
      </c>
      <c r="P29" s="19" t="str">
        <f>IF(COUNT(O29)=0,"－",(IF(O29&gt;Q29,"○",(IF(O29=Q29,"△","×")))))</f>
        <v>×</v>
      </c>
      <c r="Q29" s="18">
        <v>5</v>
      </c>
      <c r="R29" s="17">
        <v>6</v>
      </c>
      <c r="S29" s="19" t="str">
        <f>IF(COUNT(R29)=0,"－",(IF(R29&gt;T29,"○",(IF(R29=T29,"△","×")))))</f>
        <v>○</v>
      </c>
      <c r="T29" s="20">
        <v>0</v>
      </c>
      <c r="U29" s="12">
        <f t="shared" si="18"/>
        <v>4</v>
      </c>
      <c r="V29" s="12">
        <f t="shared" si="19"/>
        <v>6</v>
      </c>
      <c r="W29" s="12">
        <f t="shared" si="20"/>
        <v>9</v>
      </c>
      <c r="X29" s="22">
        <f t="shared" si="21"/>
        <v>-3</v>
      </c>
      <c r="Y29" s="23">
        <f>IF(COUNT(U29)=0,"",RANK(Z29,Z26:Z31))</f>
        <v>5</v>
      </c>
      <c r="Z29" s="11">
        <f t="shared" si="22"/>
        <v>3997006</v>
      </c>
      <c r="AA29" s="43">
        <f>U29/Z25</f>
        <v>0.26666666666666666</v>
      </c>
      <c r="AB29" s="13" t="s">
        <v>57</v>
      </c>
      <c r="AC29" s="13"/>
      <c r="AD29" s="13"/>
      <c r="AE29" s="13"/>
      <c r="AF29" s="13"/>
      <c r="AG29" s="13"/>
      <c r="AH29" s="13"/>
    </row>
    <row r="30" spans="1:51" ht="15" customHeight="1">
      <c r="A30" s="13"/>
      <c r="B30" s="31" t="s">
        <v>48</v>
      </c>
      <c r="C30" s="32">
        <f>IF(Q26="","",Q26)</f>
        <v>1</v>
      </c>
      <c r="D30" s="33" t="str">
        <f>IF(COUNT(C30)=0,"－",(IF(C30&gt;E30,"○",(IF(C30=E30,"△","×")))))</f>
        <v>○</v>
      </c>
      <c r="E30" s="34">
        <f>IF(O26="","",O26)</f>
        <v>0</v>
      </c>
      <c r="F30" s="32">
        <f>IF(Q27="","",Q27)</f>
        <v>5</v>
      </c>
      <c r="G30" s="35" t="str">
        <f>IF(COUNT(F30)=0,"－",(IF(F30&gt;H30,"○",(IF(F30=H30,"△","×")))))</f>
        <v>○</v>
      </c>
      <c r="H30" s="34">
        <f>IF(O27="","",O27)</f>
        <v>1</v>
      </c>
      <c r="I30" s="32">
        <f>IF(Q28="","",Q28)</f>
        <v>6</v>
      </c>
      <c r="J30" s="35" t="str">
        <f>IF(COUNT(I30)=0,"－",(IF(I30&gt;K30,"○",(IF(I30=K30,"△","×")))))</f>
        <v>○</v>
      </c>
      <c r="K30" s="34">
        <f>IF(O28="","",O28)</f>
        <v>0</v>
      </c>
      <c r="L30" s="32">
        <f>IF(Q29="","",Q29)</f>
        <v>5</v>
      </c>
      <c r="M30" s="35" t="str">
        <f>IF(COUNT(L30)=0,"－",(IF(L30&gt;N30,"○",(IF(L30=N30,"△","×")))))</f>
        <v>○</v>
      </c>
      <c r="N30" s="36">
        <f>IF(O29="","",O29)</f>
        <v>0</v>
      </c>
      <c r="O30" s="50"/>
      <c r="P30" s="51"/>
      <c r="Q30" s="52"/>
      <c r="R30" s="37">
        <v>9</v>
      </c>
      <c r="S30" s="35" t="str">
        <f>IF(COUNT(R30)=0,"－",(IF(R30&gt;T30,"○",(IF(R30=T30,"△","×")))))</f>
        <v>○</v>
      </c>
      <c r="T30" s="38">
        <v>0</v>
      </c>
      <c r="U30" s="39">
        <f t="shared" si="18"/>
        <v>15</v>
      </c>
      <c r="V30" s="39">
        <f t="shared" si="19"/>
        <v>26</v>
      </c>
      <c r="W30" s="39">
        <f t="shared" si="20"/>
        <v>1</v>
      </c>
      <c r="X30" s="40">
        <f t="shared" si="21"/>
        <v>25</v>
      </c>
      <c r="Y30" s="41">
        <f>IF(COUNT(U30)=0,"",RANK(Z30,Z26:Z31))</f>
        <v>1</v>
      </c>
      <c r="Z30" s="11">
        <f t="shared" si="22"/>
        <v>15025026</v>
      </c>
      <c r="AA30" s="43">
        <f>U30/Z25</f>
        <v>1</v>
      </c>
      <c r="AB30" s="13"/>
      <c r="AC30" s="13"/>
      <c r="AD30" s="13"/>
      <c r="AE30" s="13"/>
      <c r="AF30" s="13"/>
      <c r="AG30" s="13"/>
      <c r="AH30" s="13"/>
    </row>
    <row r="31" spans="1:51" ht="15" customHeight="1">
      <c r="A31" s="13"/>
      <c r="B31" s="14" t="s">
        <v>46</v>
      </c>
      <c r="C31" s="16">
        <f>IF(T26="","",T26)</f>
        <v>0</v>
      </c>
      <c r="D31" s="5" t="str">
        <f>IF(COUNT(C31)=0,"－",(IF(C31&gt;E31,"○",(IF(C31=E31,"△","×")))))</f>
        <v>×</v>
      </c>
      <c r="E31" s="21">
        <f>IF(R26="","",R26)</f>
        <v>3</v>
      </c>
      <c r="F31" s="16">
        <f>IF(T27="","",T27)</f>
        <v>0</v>
      </c>
      <c r="G31" s="19" t="str">
        <f>IF(COUNT(F31)=0,"－",(IF(F31&gt;H31,"○",(IF(F31=H31,"△","×")))))</f>
        <v>×</v>
      </c>
      <c r="H31" s="21">
        <f>IF(R27="","",R27)</f>
        <v>10</v>
      </c>
      <c r="I31" s="16">
        <f>IF(T28="","",T28)</f>
        <v>0</v>
      </c>
      <c r="J31" s="19" t="str">
        <f>IF(COUNT(I31)=0,"－",(IF(I31&gt;K31,"○",(IF(I31=K31,"△","×")))))</f>
        <v>×</v>
      </c>
      <c r="K31" s="21">
        <f>IF(R28="","",R28)</f>
        <v>7</v>
      </c>
      <c r="L31" s="16">
        <f>IF(T29="","",T29)</f>
        <v>0</v>
      </c>
      <c r="M31" s="19" t="str">
        <f>IF(COUNT(L31)=0,"－",(IF(L31&gt;N31,"○",(IF(L31=N31,"△","×")))))</f>
        <v>×</v>
      </c>
      <c r="N31" s="10">
        <f>IF(R29="","",R29)</f>
        <v>6</v>
      </c>
      <c r="O31" s="16">
        <f>IF(T30="","",T30)</f>
        <v>0</v>
      </c>
      <c r="P31" s="19" t="str">
        <f>IF(COUNT(O31)=0,"－",(IF(O31&gt;Q31,"○",(IF(O31=Q31,"△","×")))))</f>
        <v>×</v>
      </c>
      <c r="Q31" s="21">
        <f>IF(R30="","",R30)</f>
        <v>9</v>
      </c>
      <c r="R31" s="47"/>
      <c r="S31" s="48"/>
      <c r="T31" s="49"/>
      <c r="U31" s="12">
        <f t="shared" si="18"/>
        <v>0</v>
      </c>
      <c r="V31" s="12">
        <f t="shared" si="19"/>
        <v>0</v>
      </c>
      <c r="W31" s="12">
        <f t="shared" si="20"/>
        <v>35</v>
      </c>
      <c r="X31" s="22">
        <f t="shared" si="21"/>
        <v>-35</v>
      </c>
      <c r="Y31" s="23">
        <f>IF(COUNT(U31)=0,"",RANK(Z31,Z26:Z31))</f>
        <v>6</v>
      </c>
      <c r="Z31" s="11">
        <f t="shared" si="22"/>
        <v>-35000</v>
      </c>
      <c r="AA31" s="43">
        <f>U31/Z25</f>
        <v>0</v>
      </c>
      <c r="AB31" s="13" t="s">
        <v>59</v>
      </c>
      <c r="AC31" s="13"/>
      <c r="AD31" s="13"/>
      <c r="AE31" s="13"/>
      <c r="AF31" s="13"/>
      <c r="AG31" s="13"/>
      <c r="AH31" s="13"/>
    </row>
    <row r="33" spans="1:25" ht="15" customHeight="1">
      <c r="B33" s="2" t="s">
        <v>42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4"/>
      <c r="P33" s="4"/>
      <c r="Q33" s="4"/>
      <c r="R33" s="4"/>
      <c r="S33" s="4"/>
      <c r="T33" s="4"/>
      <c r="U33" s="4"/>
      <c r="V33" s="9"/>
    </row>
    <row r="34" spans="1:25" ht="15" customHeight="1">
      <c r="A34" s="4"/>
      <c r="B34" s="15" t="s">
        <v>4</v>
      </c>
      <c r="C34" s="45" t="str">
        <f>IF(B35="","",B35)</f>
        <v>能登川</v>
      </c>
      <c r="D34" s="46"/>
      <c r="E34" s="46"/>
      <c r="F34" s="45" t="str">
        <f>IF(B36="","",B36)</f>
        <v>馬淵</v>
      </c>
      <c r="G34" s="46"/>
      <c r="H34" s="46"/>
      <c r="I34" s="45" t="str">
        <f>IF(B37="","",B37)</f>
        <v>多賀</v>
      </c>
      <c r="J34" s="46"/>
      <c r="K34" s="46"/>
      <c r="L34" s="45" t="str">
        <f>IF(B38="","",B38)</f>
        <v>五個荘</v>
      </c>
      <c r="M34" s="46"/>
      <c r="N34" s="46"/>
      <c r="O34" s="45" t="str">
        <f>IF(B39="","",B39)</f>
        <v>北里</v>
      </c>
      <c r="P34" s="46"/>
      <c r="Q34" s="46"/>
      <c r="R34" s="15" t="s">
        <v>0</v>
      </c>
      <c r="S34" s="15" t="s">
        <v>1</v>
      </c>
      <c r="T34" s="15" t="s">
        <v>3</v>
      </c>
      <c r="U34" s="15" t="s">
        <v>5</v>
      </c>
      <c r="V34" s="15" t="s">
        <v>2</v>
      </c>
      <c r="W34" s="26" t="s">
        <v>51</v>
      </c>
      <c r="X34" s="1" t="s">
        <v>49</v>
      </c>
    </row>
    <row r="35" spans="1:25" ht="15" customHeight="1">
      <c r="A35" s="13"/>
      <c r="B35" s="14" t="s">
        <v>36</v>
      </c>
      <c r="C35" s="47"/>
      <c r="D35" s="48"/>
      <c r="E35" s="49"/>
      <c r="F35" s="17">
        <v>1</v>
      </c>
      <c r="G35" s="19" t="str">
        <f>IF(COUNT(F35)=0,"－",(IF(F35&gt;H35,"○",(IF(F35=H35,"△","×")))))</f>
        <v>×</v>
      </c>
      <c r="H35" s="18">
        <v>2</v>
      </c>
      <c r="I35" s="17">
        <v>4</v>
      </c>
      <c r="J35" s="19" t="str">
        <f>IF(COUNT(I35)=0,"－",(IF(I35&gt;K35,"○",(IF(I35=K35,"△","×")))))</f>
        <v>○</v>
      </c>
      <c r="K35" s="18">
        <v>1</v>
      </c>
      <c r="L35" s="17">
        <v>3</v>
      </c>
      <c r="M35" s="19" t="str">
        <f>IF(COUNT(L35)=0,"－",(IF(L35&gt;N35,"○",(IF(L35=N35,"△","×")))))</f>
        <v>○</v>
      </c>
      <c r="N35" s="20">
        <v>1</v>
      </c>
      <c r="O35" s="17">
        <v>2</v>
      </c>
      <c r="P35" s="19" t="str">
        <f>IF(COUNT(O35)=0,"－",(IF(O35&gt;Q35,"○",(IF(O35=Q35,"△","×")))))</f>
        <v>○</v>
      </c>
      <c r="Q35" s="18">
        <v>1</v>
      </c>
      <c r="R35" s="12">
        <f>IF(COUNT(C35:Q35)=0,"",(COUNTIF(C35:Q35,"○")*3)+(COUNTIF(C35:Q35,"△")*1))</f>
        <v>9</v>
      </c>
      <c r="S35" s="12">
        <f>IF(COUNT(R35)=0,"",SUM(F35,I35,L35,O35,C35))</f>
        <v>10</v>
      </c>
      <c r="T35" s="12">
        <f>IF(COUNT(R35)=0,"",SUM(H35,K35,N35,Q35,E35))</f>
        <v>5</v>
      </c>
      <c r="U35" s="22">
        <f>IF(COUNT(R35)=0,"",S35-T35)</f>
        <v>5</v>
      </c>
      <c r="V35" s="23">
        <f>IF(COUNT(R35)=0,"",RANK(W35,W35:W39))</f>
        <v>3</v>
      </c>
      <c r="W35" s="25">
        <f>IF(R35="","",R35*1000000+U35*1000+S35)</f>
        <v>9005010</v>
      </c>
      <c r="X35" s="44">
        <f>R35/W34</f>
        <v>0.75</v>
      </c>
      <c r="Y35" s="1" t="s">
        <v>54</v>
      </c>
    </row>
    <row r="36" spans="1:25" ht="15" customHeight="1">
      <c r="A36" s="13"/>
      <c r="B36" s="31" t="s">
        <v>37</v>
      </c>
      <c r="C36" s="32">
        <f>IF(H35="","",H35)</f>
        <v>2</v>
      </c>
      <c r="D36" s="33" t="str">
        <f>IF(COUNT(C36)=0,"－",(IF(C36&gt;E36,"○",(IF(C36=E36,"△","×")))))</f>
        <v>○</v>
      </c>
      <c r="E36" s="34">
        <f>IF(F35="","",F35)</f>
        <v>1</v>
      </c>
      <c r="F36" s="50"/>
      <c r="G36" s="51"/>
      <c r="H36" s="52"/>
      <c r="I36" s="37">
        <v>9</v>
      </c>
      <c r="J36" s="35" t="str">
        <f>IF(COUNT(I36)=0,"－",(IF(I36&gt;K36,"○",(IF(I36=K36,"△","×")))))</f>
        <v>○</v>
      </c>
      <c r="K36" s="42">
        <v>0</v>
      </c>
      <c r="L36" s="37">
        <v>0</v>
      </c>
      <c r="M36" s="35" t="str">
        <f>IF(COUNT(L36)=0,"－",(IF(L36&gt;N36,"○",(IF(L36=N36,"△","×")))))</f>
        <v>×</v>
      </c>
      <c r="N36" s="38">
        <v>2</v>
      </c>
      <c r="O36" s="37">
        <v>5</v>
      </c>
      <c r="P36" s="35" t="str">
        <f>IF(COUNT(O36)=0,"－",(IF(O36&gt;Q36,"○",(IF(O36=Q36,"△","×")))))</f>
        <v>○</v>
      </c>
      <c r="Q36" s="42">
        <v>0</v>
      </c>
      <c r="R36" s="39">
        <f>IF(COUNT(C36:Q36)=0,"",(COUNTIF(C36:Q36,"○")*3)+(COUNTIF(C36:Q36,"△")*1))</f>
        <v>9</v>
      </c>
      <c r="S36" s="39">
        <f>IF(COUNT(R36)=0,"",SUM(F36,I36,L36,O36,C36))</f>
        <v>16</v>
      </c>
      <c r="T36" s="39">
        <f>IF(COUNT(R36)=0,"",SUM(H36,K36,N36,Q36,E36))</f>
        <v>3</v>
      </c>
      <c r="U36" s="40">
        <f>IF(COUNT(R36)=0,"",S36-T36)</f>
        <v>13</v>
      </c>
      <c r="V36" s="41">
        <f>IF(COUNT(R36)=0,"",RANK(W36,W35:W39))</f>
        <v>1</v>
      </c>
      <c r="W36" s="25">
        <f>IF(R36="","",R36*1000000+U36*1000+S36)</f>
        <v>9013016</v>
      </c>
      <c r="X36" s="44">
        <f>R36/W34</f>
        <v>0.75</v>
      </c>
    </row>
    <row r="37" spans="1:25" ht="15" customHeight="1">
      <c r="A37" s="13"/>
      <c r="B37" s="14" t="s">
        <v>38</v>
      </c>
      <c r="C37" s="16">
        <f>IF(K35="","",K35)</f>
        <v>1</v>
      </c>
      <c r="D37" s="5" t="str">
        <f>IF(COUNT(C37)=0,"－",(IF(C37&gt;E37,"○",(IF(C37=E37,"△","×")))))</f>
        <v>×</v>
      </c>
      <c r="E37" s="21">
        <f>IF(I35="","",I35)</f>
        <v>4</v>
      </c>
      <c r="F37" s="16">
        <f>IF(K36="","",K36)</f>
        <v>0</v>
      </c>
      <c r="G37" s="19" t="str">
        <f>IF(COUNT(F37)=0,"－",(IF(F37&gt;H37,"○",(IF(F37=H37,"△","×")))))</f>
        <v>×</v>
      </c>
      <c r="H37" s="21">
        <f>IF(I36="","",I36)</f>
        <v>9</v>
      </c>
      <c r="I37" s="47"/>
      <c r="J37" s="48"/>
      <c r="K37" s="49"/>
      <c r="L37" s="17">
        <v>0</v>
      </c>
      <c r="M37" s="19" t="str">
        <f>IF(COUNT(L37)=0,"－",(IF(L37&gt;N37,"○",(IF(L37=N37,"△","×")))))</f>
        <v>×</v>
      </c>
      <c r="N37" s="20">
        <v>9</v>
      </c>
      <c r="O37" s="17">
        <v>0</v>
      </c>
      <c r="P37" s="19" t="str">
        <f>IF(COUNT(O37)=0,"－",(IF(O37&gt;Q37,"○",(IF(O37=Q37,"△","×")))))</f>
        <v>×</v>
      </c>
      <c r="Q37" s="18">
        <v>1</v>
      </c>
      <c r="R37" s="12">
        <f>IF(COUNT(C37:Q37)=0,"",(COUNTIF(C37:Q37,"○")*3)+(COUNTIF(C37:Q37,"△")*1))</f>
        <v>0</v>
      </c>
      <c r="S37" s="12">
        <f>IF(COUNT(R37)=0,"",SUM(F37,I37,L37,O37,C37))</f>
        <v>1</v>
      </c>
      <c r="T37" s="12">
        <f>IF(COUNT(R37)=0,"",SUM(H37,K37,N37,Q37,E37))</f>
        <v>23</v>
      </c>
      <c r="U37" s="22">
        <f>IF(COUNT(R37)=0,"",S37-T37)</f>
        <v>-22</v>
      </c>
      <c r="V37" s="23">
        <f>IF(COUNT(R37)=0,"",RANK(W37,W35:W39))</f>
        <v>5</v>
      </c>
      <c r="W37" s="25">
        <f>IF(R37="","",R37*1000000+U37*1000+S37)</f>
        <v>-21999</v>
      </c>
      <c r="X37" s="44">
        <f>R37/W34</f>
        <v>0</v>
      </c>
      <c r="Y37" s="1" t="s">
        <v>60</v>
      </c>
    </row>
    <row r="38" spans="1:25" ht="15" customHeight="1">
      <c r="A38" s="13"/>
      <c r="B38" s="14" t="s">
        <v>39</v>
      </c>
      <c r="C38" s="16">
        <f>IF(N35="","",N35)</f>
        <v>1</v>
      </c>
      <c r="D38" s="5" t="str">
        <f>IF(COUNT(C38)=0,"－",(IF(C38&gt;E38,"○",(IF(C38=E38,"△","×")))))</f>
        <v>×</v>
      </c>
      <c r="E38" s="21">
        <f>IF(L35="","",L35)</f>
        <v>3</v>
      </c>
      <c r="F38" s="16">
        <f>IF(N36="","",N36)</f>
        <v>2</v>
      </c>
      <c r="G38" s="19" t="str">
        <f>IF(COUNT(F38)=0,"－",(IF(F38&gt;H38,"○",(IF(F38=H38,"△","×")))))</f>
        <v>○</v>
      </c>
      <c r="H38" s="21">
        <f>IF(L36="","",L36)</f>
        <v>0</v>
      </c>
      <c r="I38" s="16">
        <f>IF(N37="","",N37)</f>
        <v>9</v>
      </c>
      <c r="J38" s="19" t="str">
        <f>IF(COUNT(I38)=0,"－",(IF(I38&gt;K38,"○",(IF(I38=K38,"△","×")))))</f>
        <v>○</v>
      </c>
      <c r="K38" s="21">
        <f>IF(L37="","",L37)</f>
        <v>0</v>
      </c>
      <c r="L38" s="47"/>
      <c r="M38" s="48"/>
      <c r="N38" s="49"/>
      <c r="O38" s="17">
        <v>2</v>
      </c>
      <c r="P38" s="19" t="str">
        <f>IF(COUNT(O38)=0,"－",(IF(O38&gt;Q38,"○",(IF(O38=Q38,"△","×")))))</f>
        <v>○</v>
      </c>
      <c r="Q38" s="18">
        <v>1</v>
      </c>
      <c r="R38" s="12">
        <f>IF(COUNT(C38:Q38)=0,"",(COUNTIF(C38:Q38,"○")*3)+(COUNTIF(C38:Q38,"△")*1))</f>
        <v>9</v>
      </c>
      <c r="S38" s="12">
        <f>IF(COUNT(R38)=0,"",SUM(F38,I38,L38,O38,C38))</f>
        <v>14</v>
      </c>
      <c r="T38" s="12">
        <f>IF(COUNT(R38)=0,"",SUM(H38,K38,N38,Q38,E38))</f>
        <v>4</v>
      </c>
      <c r="U38" s="22">
        <f>IF(COUNT(R38)=0,"",S38-T38)</f>
        <v>10</v>
      </c>
      <c r="V38" s="23">
        <f>IF(COUNT(R38)=0,"",RANK(W38,W35:W39))</f>
        <v>2</v>
      </c>
      <c r="W38" s="25">
        <f>IF(R38="","",R38*1000000+U38*1000+S38)</f>
        <v>9010014</v>
      </c>
      <c r="X38" s="44">
        <f>R38/W34</f>
        <v>0.75</v>
      </c>
      <c r="Y38" s="1" t="s">
        <v>53</v>
      </c>
    </row>
    <row r="39" spans="1:25" ht="15" customHeight="1">
      <c r="A39" s="13"/>
      <c r="B39" s="14" t="s">
        <v>40</v>
      </c>
      <c r="C39" s="16">
        <f>IF(Q35="","",Q35)</f>
        <v>1</v>
      </c>
      <c r="D39" s="5" t="str">
        <f>IF(COUNT(C39)=0,"－",(IF(C39&gt;E39,"○",(IF(C39=E39,"△","×")))))</f>
        <v>×</v>
      </c>
      <c r="E39" s="21">
        <f>IF(O35="","",O35)</f>
        <v>2</v>
      </c>
      <c r="F39" s="16">
        <f>IF(Q36="","",Q36)</f>
        <v>0</v>
      </c>
      <c r="G39" s="19" t="str">
        <f>IF(COUNT(F39)=0,"－",(IF(F39&gt;H39,"○",(IF(F39=H39,"△","×")))))</f>
        <v>×</v>
      </c>
      <c r="H39" s="21">
        <f>IF(O36="","",O36)</f>
        <v>5</v>
      </c>
      <c r="I39" s="16">
        <f>IF(Q37="","",Q37)</f>
        <v>1</v>
      </c>
      <c r="J39" s="19" t="str">
        <f>IF(COUNT(I39)=0,"－",(IF(I39&gt;K39,"○",(IF(I39=K39,"△","×")))))</f>
        <v>○</v>
      </c>
      <c r="K39" s="21">
        <f>IF(O37="","",O37)</f>
        <v>0</v>
      </c>
      <c r="L39" s="16">
        <f>IF(Q38="","",Q38)</f>
        <v>1</v>
      </c>
      <c r="M39" s="19" t="str">
        <f>IF(COUNT(L39)=0,"－",(IF(L39&gt;N39,"○",(IF(L39=N39,"△","×")))))</f>
        <v>×</v>
      </c>
      <c r="N39" s="10">
        <f>IF(O38="","",O38)</f>
        <v>2</v>
      </c>
      <c r="O39" s="47"/>
      <c r="P39" s="48"/>
      <c r="Q39" s="49"/>
      <c r="R39" s="12">
        <f>IF(COUNT(C39:Q39)=0,"",(COUNTIF(C39:Q39,"○")*3)+(COUNTIF(C39:Q39,"△")*1))</f>
        <v>3</v>
      </c>
      <c r="S39" s="12">
        <f>IF(COUNT(R39)=0,"",SUM(F39,I39,L39,O39,C39))</f>
        <v>3</v>
      </c>
      <c r="T39" s="12">
        <f>IF(COUNT(R39)=0,"",SUM(H39,K39,N39,Q39,E39))</f>
        <v>9</v>
      </c>
      <c r="U39" s="22">
        <f>IF(COUNT(R39)=0,"",S39-T39)</f>
        <v>-6</v>
      </c>
      <c r="V39" s="23">
        <f>IF(COUNT(R39)=0,"",RANK(W39,W35:W39))</f>
        <v>4</v>
      </c>
      <c r="W39" s="25">
        <f>IF(R39="","",R39*1000000+U39*1000+S39)</f>
        <v>2994003</v>
      </c>
      <c r="X39" s="44">
        <f>R39/W34</f>
        <v>0.25</v>
      </c>
      <c r="Y39" s="1" t="s">
        <v>58</v>
      </c>
    </row>
  </sheetData>
  <sheetProtection selectLockedCells="1"/>
  <mergeCells count="55">
    <mergeCell ref="U3:W3"/>
    <mergeCell ref="X3:Z3"/>
    <mergeCell ref="R9:T9"/>
    <mergeCell ref="C3:E3"/>
    <mergeCell ref="F3:H3"/>
    <mergeCell ref="I3:K3"/>
    <mergeCell ref="L3:N3"/>
    <mergeCell ref="O3:Q3"/>
    <mergeCell ref="R3:T3"/>
    <mergeCell ref="C4:E4"/>
    <mergeCell ref="F5:H5"/>
    <mergeCell ref="I6:K6"/>
    <mergeCell ref="L7:N7"/>
    <mergeCell ref="O8:Q8"/>
    <mergeCell ref="U10:W10"/>
    <mergeCell ref="X11:Z11"/>
    <mergeCell ref="C14:E14"/>
    <mergeCell ref="F14:H14"/>
    <mergeCell ref="I14:K14"/>
    <mergeCell ref="L14:N14"/>
    <mergeCell ref="O14:Q14"/>
    <mergeCell ref="R14:T14"/>
    <mergeCell ref="U14:W14"/>
    <mergeCell ref="X22:Z22"/>
    <mergeCell ref="X14:Z14"/>
    <mergeCell ref="C15:E15"/>
    <mergeCell ref="F16:H16"/>
    <mergeCell ref="I17:K17"/>
    <mergeCell ref="L18:N18"/>
    <mergeCell ref="O30:Q30"/>
    <mergeCell ref="R31:T31"/>
    <mergeCell ref="B1:AE1"/>
    <mergeCell ref="C34:E34"/>
    <mergeCell ref="F34:H34"/>
    <mergeCell ref="I34:K34"/>
    <mergeCell ref="L34:N34"/>
    <mergeCell ref="O34:Q34"/>
    <mergeCell ref="C25:E25"/>
    <mergeCell ref="F25:H25"/>
    <mergeCell ref="I25:K25"/>
    <mergeCell ref="L25:N25"/>
    <mergeCell ref="O25:Q25"/>
    <mergeCell ref="O19:Q19"/>
    <mergeCell ref="R20:T20"/>
    <mergeCell ref="U21:W21"/>
    <mergeCell ref="C35:E35"/>
    <mergeCell ref="F36:H36"/>
    <mergeCell ref="I37:K37"/>
    <mergeCell ref="L38:N38"/>
    <mergeCell ref="O39:Q39"/>
    <mergeCell ref="R25:T25"/>
    <mergeCell ref="C26:E26"/>
    <mergeCell ref="F27:H27"/>
    <mergeCell ref="I28:K28"/>
    <mergeCell ref="L29:N29"/>
  </mergeCells>
  <phoneticPr fontId="1"/>
  <pageMargins left="0.19685039370078741" right="0.19685039370078741" top="0.39370078740157483" bottom="0.19685039370078741" header="0.51181102362204722" footer="0.51181102362204722"/>
  <pageSetup paperSize="9" scale="83" fitToHeight="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AV51"/>
  <sheetViews>
    <sheetView zoomScaleNormal="100" workbookViewId="0">
      <selection activeCell="AD13" sqref="AD13:AK20"/>
    </sheetView>
  </sheetViews>
  <sheetFormatPr defaultColWidth="11.25" defaultRowHeight="15" customHeight="1"/>
  <cols>
    <col min="1" max="1" width="5.5" style="1" customWidth="1"/>
    <col min="2" max="2" width="11.625" style="1" customWidth="1"/>
    <col min="3" max="23" width="2.875" style="1" customWidth="1"/>
    <col min="24" max="27" width="4.25" style="1" customWidth="1"/>
    <col min="28" max="28" width="6.25" style="1" customWidth="1"/>
    <col min="29" max="29" width="12.125" style="1" hidden="1" customWidth="1"/>
    <col min="30" max="36" width="0.75" style="1" customWidth="1"/>
    <col min="37" max="39" width="2.625" style="1" customWidth="1"/>
    <col min="40" max="68" width="2" style="1" customWidth="1"/>
    <col min="69" max="16384" width="11.25" style="1"/>
  </cols>
  <sheetData>
    <row r="1" spans="1:48" ht="15" customHeight="1">
      <c r="B1" s="24" t="s">
        <v>14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</row>
    <row r="2" spans="1:48" ht="15" customHeight="1">
      <c r="B2" s="2" t="s">
        <v>7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9" t="s">
        <v>15</v>
      </c>
    </row>
    <row r="3" spans="1:48" s="4" customFormat="1" ht="15" customHeight="1">
      <c r="B3" s="15" t="s">
        <v>4</v>
      </c>
      <c r="C3" s="45" t="str">
        <f>IF(B4="","",B4)</f>
        <v>１</v>
      </c>
      <c r="D3" s="46"/>
      <c r="E3" s="46"/>
      <c r="F3" s="45" t="str">
        <f>IF(B5="","",B5)</f>
        <v>２</v>
      </c>
      <c r="G3" s="46"/>
      <c r="H3" s="46"/>
      <c r="I3" s="45" t="str">
        <f>IF(B6="","",B6)</f>
        <v>３</v>
      </c>
      <c r="J3" s="46"/>
      <c r="K3" s="46"/>
      <c r="L3" s="45" t="str">
        <f>IF(B7="","",B7)</f>
        <v>４</v>
      </c>
      <c r="M3" s="46"/>
      <c r="N3" s="46"/>
      <c r="O3" s="45" t="str">
        <f>IF(B8="","",B8)</f>
        <v>５</v>
      </c>
      <c r="P3" s="46"/>
      <c r="Q3" s="46"/>
      <c r="R3" s="45" t="str">
        <f>IF(B9="","",B9)</f>
        <v>６</v>
      </c>
      <c r="S3" s="46"/>
      <c r="T3" s="46"/>
      <c r="U3" s="45" t="str">
        <f>IF(B10="","",B10)</f>
        <v>７</v>
      </c>
      <c r="V3" s="46"/>
      <c r="W3" s="54"/>
      <c r="X3" s="15" t="s">
        <v>0</v>
      </c>
      <c r="Y3" s="15" t="s">
        <v>1</v>
      </c>
      <c r="Z3" s="15" t="s">
        <v>3</v>
      </c>
      <c r="AA3" s="15" t="s">
        <v>5</v>
      </c>
      <c r="AB3" s="15" t="s">
        <v>2</v>
      </c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</row>
    <row r="4" spans="1:48" s="4" customFormat="1" ht="23.25" customHeight="1">
      <c r="A4" s="13"/>
      <c r="B4" s="14" t="s">
        <v>8</v>
      </c>
      <c r="C4" s="47"/>
      <c r="D4" s="48"/>
      <c r="E4" s="49"/>
      <c r="F4" s="17">
        <v>1</v>
      </c>
      <c r="G4" s="19" t="str">
        <f>IF(COUNT(F4)=0,"－",(IF(F4&gt;H4,"○",(IF(F4=H4,"△","×")))))</f>
        <v>×</v>
      </c>
      <c r="H4" s="18">
        <v>2</v>
      </c>
      <c r="I4" s="17">
        <v>3</v>
      </c>
      <c r="J4" s="19" t="str">
        <f>IF(COUNT(I4)=0,"－",(IF(I4&gt;K4,"○",(IF(I4=K4,"△","×")))))</f>
        <v>○</v>
      </c>
      <c r="K4" s="18">
        <v>2</v>
      </c>
      <c r="L4" s="17">
        <v>2</v>
      </c>
      <c r="M4" s="19" t="str">
        <f>IF(COUNT(L4)=0,"－",(IF(L4&gt;N4,"○",(IF(L4=N4,"△","×")))))</f>
        <v>○</v>
      </c>
      <c r="N4" s="20">
        <v>1</v>
      </c>
      <c r="O4" s="17">
        <v>1</v>
      </c>
      <c r="P4" s="19" t="str">
        <f>IF(COUNT(O4)=0,"－",(IF(O4&gt;Q4,"○",(IF(O4=Q4,"△","×")))))</f>
        <v>△</v>
      </c>
      <c r="Q4" s="18">
        <v>1</v>
      </c>
      <c r="R4" s="17">
        <v>0</v>
      </c>
      <c r="S4" s="19" t="str">
        <f>IF(COUNT(R4)=0,"－",(IF(R4&gt;T4,"○",(IF(R4=T4,"△","×")))))</f>
        <v>△</v>
      </c>
      <c r="T4" s="20">
        <v>0</v>
      </c>
      <c r="U4" s="17">
        <v>5</v>
      </c>
      <c r="V4" s="19" t="str">
        <f t="shared" ref="V4:V9" si="0">IF(COUNT(U4)=0,"－",(IF(U4&gt;W4,"○",(IF(U4=W4,"△","×")))))</f>
        <v>○</v>
      </c>
      <c r="W4" s="18">
        <v>1</v>
      </c>
      <c r="X4" s="12">
        <f t="shared" ref="X4:X10" si="1">IF(COUNT(C4:W4)=0,"",(COUNTIF(C4:W4,"○")*3)+(COUNTIF(C4:W4,"△")*1))</f>
        <v>11</v>
      </c>
      <c r="Y4" s="12">
        <f t="shared" ref="Y4:Y10" si="2">IF(COUNT(X4)=0,"",SUM(F4,I4,L4,O4,R4,U4,C4))</f>
        <v>12</v>
      </c>
      <c r="Z4" s="12">
        <f t="shared" ref="Z4:Z10" si="3">IF(COUNT(X4)=0,"",SUM(H4,K4,N4,Q4,T4,W4,E4))</f>
        <v>7</v>
      </c>
      <c r="AA4" s="22">
        <f t="shared" ref="AA4:AA10" si="4">IF(COUNT(X4)=0,"",Y4-Z4)</f>
        <v>5</v>
      </c>
      <c r="AB4" s="23">
        <f>IF(COUNT(X4)=0,"",RANK(AC4,AC4:AC10))</f>
        <v>2</v>
      </c>
      <c r="AC4" s="11">
        <f t="shared" ref="AC4:AC10" si="5">IF(X4="","",X4*1000000+AA4*1000+Y4)</f>
        <v>11005012</v>
      </c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</row>
    <row r="5" spans="1:48" s="4" customFormat="1" ht="23.25" customHeight="1">
      <c r="A5" s="13"/>
      <c r="B5" s="14" t="s">
        <v>9</v>
      </c>
      <c r="C5" s="16">
        <f>IF(H4="","",H4)</f>
        <v>2</v>
      </c>
      <c r="D5" s="5" t="str">
        <f t="shared" ref="D5:D10" si="6">IF(COUNT(C5)=0,"－",(IF(C5&gt;E5,"○",(IF(C5=E5,"△","×")))))</f>
        <v>○</v>
      </c>
      <c r="E5" s="21">
        <f>IF(F4="","",F4)</f>
        <v>1</v>
      </c>
      <c r="F5" s="47"/>
      <c r="G5" s="48"/>
      <c r="H5" s="49"/>
      <c r="I5" s="17">
        <v>10</v>
      </c>
      <c r="J5" s="19" t="str">
        <f>IF(COUNT(I5)=0,"－",(IF(I5&gt;K5,"○",(IF(I5=K5,"△","×")))))</f>
        <v>○</v>
      </c>
      <c r="K5" s="18">
        <v>2</v>
      </c>
      <c r="L5" s="17">
        <v>1</v>
      </c>
      <c r="M5" s="19" t="str">
        <f>IF(COUNT(L5)=0,"－",(IF(L5&gt;N5,"○",(IF(L5=N5,"△","×")))))</f>
        <v>○</v>
      </c>
      <c r="N5" s="20">
        <v>0</v>
      </c>
      <c r="O5" s="17">
        <v>1</v>
      </c>
      <c r="P5" s="19" t="str">
        <f>IF(COUNT(O5)=0,"－",(IF(O5&gt;Q5,"○",(IF(O5=Q5,"△","×")))))</f>
        <v>△</v>
      </c>
      <c r="Q5" s="18">
        <v>1</v>
      </c>
      <c r="R5" s="17">
        <v>1</v>
      </c>
      <c r="S5" s="19" t="str">
        <f>IF(COUNT(R5)=0,"－",(IF(R5&gt;T5,"○",(IF(R5=T5,"△","×")))))</f>
        <v>×</v>
      </c>
      <c r="T5" s="20">
        <v>2</v>
      </c>
      <c r="U5" s="17">
        <v>3</v>
      </c>
      <c r="V5" s="19" t="str">
        <f t="shared" si="0"/>
        <v>○</v>
      </c>
      <c r="W5" s="18">
        <v>0</v>
      </c>
      <c r="X5" s="12">
        <f t="shared" si="1"/>
        <v>13</v>
      </c>
      <c r="Y5" s="12">
        <f t="shared" si="2"/>
        <v>18</v>
      </c>
      <c r="Z5" s="12">
        <f t="shared" si="3"/>
        <v>6</v>
      </c>
      <c r="AA5" s="22">
        <f t="shared" si="4"/>
        <v>12</v>
      </c>
      <c r="AB5" s="23">
        <f>IF(COUNT(X5)=0,"",RANK(AC5,AC4:AC10))</f>
        <v>1</v>
      </c>
      <c r="AC5" s="11">
        <f t="shared" si="5"/>
        <v>13012018</v>
      </c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</row>
    <row r="6" spans="1:48" s="4" customFormat="1" ht="23.25" customHeight="1">
      <c r="A6" s="13"/>
      <c r="B6" s="14" t="s">
        <v>10</v>
      </c>
      <c r="C6" s="16">
        <f>IF(K4="","",K4)</f>
        <v>2</v>
      </c>
      <c r="D6" s="5" t="str">
        <f t="shared" si="6"/>
        <v>×</v>
      </c>
      <c r="E6" s="21">
        <f>IF(I4="","",I4)</f>
        <v>3</v>
      </c>
      <c r="F6" s="16">
        <f>IF(K5="","",K5)</f>
        <v>2</v>
      </c>
      <c r="G6" s="19" t="str">
        <f>IF(COUNT(F6)=0,"－",(IF(F6&gt;H6,"○",(IF(F6=H6,"△","×")))))</f>
        <v>×</v>
      </c>
      <c r="H6" s="21">
        <f>IF(I5="","",I5)</f>
        <v>10</v>
      </c>
      <c r="I6" s="47"/>
      <c r="J6" s="48"/>
      <c r="K6" s="49"/>
      <c r="L6" s="17">
        <v>1</v>
      </c>
      <c r="M6" s="19" t="str">
        <f>IF(COUNT(L6)=0,"－",(IF(L6&gt;N6,"○",(IF(L6=N6,"△","×")))))</f>
        <v>×</v>
      </c>
      <c r="N6" s="20">
        <v>17</v>
      </c>
      <c r="O6" s="17">
        <v>1</v>
      </c>
      <c r="P6" s="19" t="str">
        <f>IF(COUNT(O6)=0,"－",(IF(O6&gt;Q6,"○",(IF(O6=Q6,"△","×")))))</f>
        <v>△</v>
      </c>
      <c r="Q6" s="18">
        <v>1</v>
      </c>
      <c r="R6" s="17">
        <v>0</v>
      </c>
      <c r="S6" s="19" t="str">
        <f>IF(COUNT(R6)=0,"－",(IF(R6&gt;T6,"○",(IF(R6=T6,"△","×")))))</f>
        <v>×</v>
      </c>
      <c r="T6" s="20">
        <v>5</v>
      </c>
      <c r="U6" s="17">
        <v>2</v>
      </c>
      <c r="V6" s="19" t="str">
        <f t="shared" si="0"/>
        <v>○</v>
      </c>
      <c r="W6" s="18">
        <v>0</v>
      </c>
      <c r="X6" s="12">
        <f t="shared" si="1"/>
        <v>4</v>
      </c>
      <c r="Y6" s="12">
        <f t="shared" si="2"/>
        <v>8</v>
      </c>
      <c r="Z6" s="12">
        <f t="shared" si="3"/>
        <v>36</v>
      </c>
      <c r="AA6" s="22">
        <f t="shared" si="4"/>
        <v>-28</v>
      </c>
      <c r="AB6" s="23">
        <f>IF(COUNT(X6)=0,"",RANK(AC6,AC4:AC10))</f>
        <v>6</v>
      </c>
      <c r="AC6" s="11">
        <f t="shared" si="5"/>
        <v>3972008</v>
      </c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</row>
    <row r="7" spans="1:48" s="4" customFormat="1" ht="23.25" customHeight="1">
      <c r="A7" s="13"/>
      <c r="B7" s="14" t="s">
        <v>6</v>
      </c>
      <c r="C7" s="16">
        <f>IF(N4="","",N4)</f>
        <v>1</v>
      </c>
      <c r="D7" s="5" t="str">
        <f t="shared" si="6"/>
        <v>×</v>
      </c>
      <c r="E7" s="21">
        <f>IF(L4="","",L4)</f>
        <v>2</v>
      </c>
      <c r="F7" s="16">
        <f>IF(N5="","",N5)</f>
        <v>0</v>
      </c>
      <c r="G7" s="19" t="str">
        <f>IF(COUNT(F7)=0,"－",(IF(F7&gt;H7,"○",(IF(F7=H7,"△","×")))))</f>
        <v>×</v>
      </c>
      <c r="H7" s="21">
        <f>IF(L5="","",L5)</f>
        <v>1</v>
      </c>
      <c r="I7" s="16">
        <f>IF(N6="","",N6)</f>
        <v>17</v>
      </c>
      <c r="J7" s="19" t="str">
        <f>IF(COUNT(I7)=0,"－",(IF(I7&gt;K7,"○",(IF(I7=K7,"△","×")))))</f>
        <v>○</v>
      </c>
      <c r="K7" s="21">
        <f>IF(L6="","",L6)</f>
        <v>1</v>
      </c>
      <c r="L7" s="47"/>
      <c r="M7" s="48"/>
      <c r="N7" s="49"/>
      <c r="O7" s="17">
        <v>1</v>
      </c>
      <c r="P7" s="19" t="str">
        <f>IF(COUNT(O7)=0,"－",(IF(O7&gt;Q7,"○",(IF(O7=Q7,"△","×")))))</f>
        <v>×</v>
      </c>
      <c r="Q7" s="18">
        <v>2</v>
      </c>
      <c r="R7" s="17">
        <v>1</v>
      </c>
      <c r="S7" s="19" t="str">
        <f>IF(COUNT(R7)=0,"－",(IF(R7&gt;T7,"○",(IF(R7=T7,"△","×")))))</f>
        <v>○</v>
      </c>
      <c r="T7" s="20">
        <v>0</v>
      </c>
      <c r="U7" s="17">
        <v>5</v>
      </c>
      <c r="V7" s="19" t="str">
        <f t="shared" si="0"/>
        <v>○</v>
      </c>
      <c r="W7" s="18">
        <v>1</v>
      </c>
      <c r="X7" s="12">
        <f t="shared" si="1"/>
        <v>9</v>
      </c>
      <c r="Y7" s="12">
        <f t="shared" si="2"/>
        <v>25</v>
      </c>
      <c r="Z7" s="12">
        <f t="shared" si="3"/>
        <v>7</v>
      </c>
      <c r="AA7" s="22">
        <f t="shared" si="4"/>
        <v>18</v>
      </c>
      <c r="AB7" s="23">
        <f>IF(COUNT(X7)=0,"",RANK(AC7,AC4:AC10))</f>
        <v>4</v>
      </c>
      <c r="AC7" s="11">
        <f t="shared" si="5"/>
        <v>9018025</v>
      </c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</row>
    <row r="8" spans="1:48" s="4" customFormat="1" ht="23.25" customHeight="1">
      <c r="A8" s="13"/>
      <c r="B8" s="14" t="s">
        <v>11</v>
      </c>
      <c r="C8" s="16">
        <f>IF(Q4="","",Q4)</f>
        <v>1</v>
      </c>
      <c r="D8" s="5" t="str">
        <f t="shared" si="6"/>
        <v>△</v>
      </c>
      <c r="E8" s="21">
        <f>IF(O4="","",O4)</f>
        <v>1</v>
      </c>
      <c r="F8" s="16">
        <f>IF(Q5="","",Q5)</f>
        <v>1</v>
      </c>
      <c r="G8" s="19" t="str">
        <f>IF(COUNT(F8)=0,"－",(IF(F8&gt;H8,"○",(IF(F8=H8,"△","×")))))</f>
        <v>△</v>
      </c>
      <c r="H8" s="21">
        <f>IF(O5="","",O5)</f>
        <v>1</v>
      </c>
      <c r="I8" s="16">
        <f>IF(Q6="","",Q6)</f>
        <v>1</v>
      </c>
      <c r="J8" s="19" t="str">
        <f>IF(COUNT(I8)=0,"－",(IF(I8&gt;K8,"○",(IF(I8=K8,"△","×")))))</f>
        <v>△</v>
      </c>
      <c r="K8" s="21">
        <f>IF(O6="","",O6)</f>
        <v>1</v>
      </c>
      <c r="L8" s="16">
        <f>IF(Q7="","",Q7)</f>
        <v>2</v>
      </c>
      <c r="M8" s="19" t="str">
        <f>IF(COUNT(L8)=0,"－",(IF(L8&gt;N8,"○",(IF(L8=N8,"△","×")))))</f>
        <v>○</v>
      </c>
      <c r="N8" s="10">
        <f>IF(O7="","",O7)</f>
        <v>1</v>
      </c>
      <c r="O8" s="47"/>
      <c r="P8" s="48"/>
      <c r="Q8" s="49"/>
      <c r="R8" s="17">
        <v>1</v>
      </c>
      <c r="S8" s="19" t="str">
        <f>IF(COUNT(R8)=0,"－",(IF(R8&gt;T8,"○",(IF(R8=T8,"△","×")))))</f>
        <v>×</v>
      </c>
      <c r="T8" s="20">
        <v>3</v>
      </c>
      <c r="U8" s="17">
        <v>4</v>
      </c>
      <c r="V8" s="19" t="str">
        <f t="shared" si="0"/>
        <v>○</v>
      </c>
      <c r="W8" s="18">
        <v>3</v>
      </c>
      <c r="X8" s="12">
        <f t="shared" si="1"/>
        <v>9</v>
      </c>
      <c r="Y8" s="12">
        <f t="shared" si="2"/>
        <v>10</v>
      </c>
      <c r="Z8" s="12">
        <f t="shared" si="3"/>
        <v>10</v>
      </c>
      <c r="AA8" s="22">
        <f t="shared" si="4"/>
        <v>0</v>
      </c>
      <c r="AB8" s="23">
        <f>IF(COUNT(X8)=0,"",RANK(AC8,AC4:AC10))</f>
        <v>5</v>
      </c>
      <c r="AC8" s="11">
        <f t="shared" si="5"/>
        <v>9000010</v>
      </c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</row>
    <row r="9" spans="1:48" s="4" customFormat="1" ht="23.25" customHeight="1">
      <c r="A9" s="13"/>
      <c r="B9" s="14" t="s">
        <v>12</v>
      </c>
      <c r="C9" s="16">
        <f>IF(T4="","",T4)</f>
        <v>0</v>
      </c>
      <c r="D9" s="5" t="str">
        <f t="shared" si="6"/>
        <v>△</v>
      </c>
      <c r="E9" s="21">
        <f>IF(R4="","",R4)</f>
        <v>0</v>
      </c>
      <c r="F9" s="16">
        <f>IF(T5="","",T5)</f>
        <v>2</v>
      </c>
      <c r="G9" s="19" t="str">
        <f>IF(COUNT(F9)=0,"－",(IF(F9&gt;H9,"○",(IF(F9=H9,"△","×")))))</f>
        <v>○</v>
      </c>
      <c r="H9" s="21">
        <f>IF(R5="","",R5)</f>
        <v>1</v>
      </c>
      <c r="I9" s="16">
        <f>IF(T6="","",T6)</f>
        <v>5</v>
      </c>
      <c r="J9" s="19" t="str">
        <f>IF(COUNT(I9)=0,"－",(IF(I9&gt;K9,"○",(IF(I9=K9,"△","×")))))</f>
        <v>○</v>
      </c>
      <c r="K9" s="21">
        <f>IF(R6="","",R6)</f>
        <v>0</v>
      </c>
      <c r="L9" s="16">
        <f>IF(T7="","",T7)</f>
        <v>0</v>
      </c>
      <c r="M9" s="19" t="str">
        <f>IF(COUNT(L9)=0,"－",(IF(L9&gt;N9,"○",(IF(L9=N9,"△","×")))))</f>
        <v>×</v>
      </c>
      <c r="N9" s="10">
        <f>IF(R7="","",R7)</f>
        <v>1</v>
      </c>
      <c r="O9" s="16">
        <f>IF(T8="","",T8)</f>
        <v>3</v>
      </c>
      <c r="P9" s="19" t="str">
        <f>IF(COUNT(O9)=0,"－",(IF(O9&gt;Q9,"○",(IF(O9=Q9,"△","×")))))</f>
        <v>○</v>
      </c>
      <c r="Q9" s="21">
        <f>IF(R8="","",R8)</f>
        <v>1</v>
      </c>
      <c r="R9" s="47"/>
      <c r="S9" s="48"/>
      <c r="T9" s="49"/>
      <c r="U9" s="17">
        <v>0</v>
      </c>
      <c r="V9" s="19" t="str">
        <f t="shared" si="0"/>
        <v>×</v>
      </c>
      <c r="W9" s="18">
        <v>1</v>
      </c>
      <c r="X9" s="12">
        <f t="shared" si="1"/>
        <v>10</v>
      </c>
      <c r="Y9" s="12">
        <f t="shared" si="2"/>
        <v>10</v>
      </c>
      <c r="Z9" s="12">
        <f t="shared" si="3"/>
        <v>4</v>
      </c>
      <c r="AA9" s="22">
        <f t="shared" si="4"/>
        <v>6</v>
      </c>
      <c r="AB9" s="23">
        <f>IF(COUNT(X9)=0,"",RANK(AC9,AC4:AC10))</f>
        <v>3</v>
      </c>
      <c r="AC9" s="11">
        <f t="shared" si="5"/>
        <v>10006010</v>
      </c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</row>
    <row r="10" spans="1:48" s="4" customFormat="1" ht="23.25" customHeight="1">
      <c r="A10" s="13"/>
      <c r="B10" s="14" t="s">
        <v>13</v>
      </c>
      <c r="C10" s="16">
        <f>IF(W4="","",W4)</f>
        <v>1</v>
      </c>
      <c r="D10" s="5" t="str">
        <f t="shared" si="6"/>
        <v>×</v>
      </c>
      <c r="E10" s="21">
        <f>IF(U4="","",U4)</f>
        <v>5</v>
      </c>
      <c r="F10" s="16">
        <f>IF(W5="","",W5)</f>
        <v>0</v>
      </c>
      <c r="G10" s="19" t="str">
        <f>IF(COUNT(F10)=0,"－",(IF(F10&gt;H10,"○",(IF(F10=H10,"△","×")))))</f>
        <v>×</v>
      </c>
      <c r="H10" s="21">
        <f>IF(U5="","",U5)</f>
        <v>3</v>
      </c>
      <c r="I10" s="16">
        <f>IF(W6="","",W6)</f>
        <v>0</v>
      </c>
      <c r="J10" s="19" t="str">
        <f>IF(COUNT(I10)=0,"－",(IF(I10&gt;K10,"○",(IF(I10=K10,"△","×")))))</f>
        <v>×</v>
      </c>
      <c r="K10" s="21">
        <f>IF(U6="","",U6)</f>
        <v>2</v>
      </c>
      <c r="L10" s="16">
        <f>IF(W7="","",W7)</f>
        <v>1</v>
      </c>
      <c r="M10" s="19" t="str">
        <f>IF(COUNT(L10)=0,"－",(IF(L10&gt;N10,"○",(IF(L10=N10,"△","×")))))</f>
        <v>×</v>
      </c>
      <c r="N10" s="10">
        <f>IF(U7="","",U7)</f>
        <v>5</v>
      </c>
      <c r="O10" s="16">
        <f>IF(W8="","",W8)</f>
        <v>3</v>
      </c>
      <c r="P10" s="19" t="str">
        <f>IF(COUNT(O10)=0,"－",(IF(O10&gt;Q10,"○",(IF(O10=Q10,"△","×")))))</f>
        <v>×</v>
      </c>
      <c r="Q10" s="21">
        <f>IF(U8="","",U8)</f>
        <v>4</v>
      </c>
      <c r="R10" s="16">
        <f>IF(W9="","",W9)</f>
        <v>1</v>
      </c>
      <c r="S10" s="19" t="str">
        <f>IF(COUNT(R10)=0,"－",(IF(R10&gt;T10,"○",(IF(R10=T10,"△","×")))))</f>
        <v>○</v>
      </c>
      <c r="T10" s="10">
        <f>IF(U9="","",U9)</f>
        <v>0</v>
      </c>
      <c r="U10" s="47"/>
      <c r="V10" s="48"/>
      <c r="W10" s="49"/>
      <c r="X10" s="12">
        <f t="shared" si="1"/>
        <v>3</v>
      </c>
      <c r="Y10" s="12">
        <f t="shared" si="2"/>
        <v>6</v>
      </c>
      <c r="Z10" s="12">
        <f t="shared" si="3"/>
        <v>19</v>
      </c>
      <c r="AA10" s="22">
        <f t="shared" si="4"/>
        <v>-13</v>
      </c>
      <c r="AB10" s="23">
        <f>IF(COUNT(X10)=0,"",RANK(AC10,AC4:AC10))</f>
        <v>7</v>
      </c>
      <c r="AC10" s="11">
        <f t="shared" si="5"/>
        <v>2987006</v>
      </c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</row>
    <row r="11" spans="1:48" s="6" customFormat="1" ht="15" customHeight="1">
      <c r="B11" s="7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</row>
    <row r="12" spans="1:48" ht="15" customHeight="1">
      <c r="B12" s="2" t="s">
        <v>7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9" t="s">
        <v>15</v>
      </c>
    </row>
    <row r="13" spans="1:48" s="4" customFormat="1" ht="15" customHeight="1">
      <c r="B13" s="15" t="s">
        <v>4</v>
      </c>
      <c r="C13" s="45" t="str">
        <f>IF(B14="","",B14)</f>
        <v>１</v>
      </c>
      <c r="D13" s="46"/>
      <c r="E13" s="46"/>
      <c r="F13" s="45" t="str">
        <f>IF(B15="","",B15)</f>
        <v>２</v>
      </c>
      <c r="G13" s="46"/>
      <c r="H13" s="46"/>
      <c r="I13" s="45" t="str">
        <f>IF(B16="","",B16)</f>
        <v>３</v>
      </c>
      <c r="J13" s="46"/>
      <c r="K13" s="46"/>
      <c r="L13" s="45" t="str">
        <f>IF(B17="","",B17)</f>
        <v>４</v>
      </c>
      <c r="M13" s="46"/>
      <c r="N13" s="46"/>
      <c r="O13" s="45" t="str">
        <f>IF(B18="","",B18)</f>
        <v>５</v>
      </c>
      <c r="P13" s="46"/>
      <c r="Q13" s="46"/>
      <c r="R13" s="45" t="str">
        <f>IF(B19="","",B19)</f>
        <v>６</v>
      </c>
      <c r="S13" s="46"/>
      <c r="T13" s="46"/>
      <c r="U13" s="45" t="str">
        <f>IF(B20="","",B20)</f>
        <v>７</v>
      </c>
      <c r="V13" s="46"/>
      <c r="W13" s="54"/>
      <c r="X13" s="15" t="s">
        <v>0</v>
      </c>
      <c r="Y13" s="15" t="s">
        <v>1</v>
      </c>
      <c r="Z13" s="15" t="s">
        <v>3</v>
      </c>
      <c r="AA13" s="15" t="s">
        <v>5</v>
      </c>
      <c r="AB13" s="15" t="s">
        <v>2</v>
      </c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</row>
    <row r="14" spans="1:48" s="4" customFormat="1" ht="23.25" customHeight="1">
      <c r="A14" s="13"/>
      <c r="B14" s="14" t="s">
        <v>8</v>
      </c>
      <c r="C14" s="47"/>
      <c r="D14" s="48"/>
      <c r="E14" s="49"/>
      <c r="F14" s="17"/>
      <c r="G14" s="19" t="str">
        <f>IF(COUNT(F14)=0,"－",(IF(F14&gt;H14,"○",(IF(F14=H14,"△","×")))))</f>
        <v>－</v>
      </c>
      <c r="H14" s="18"/>
      <c r="I14" s="17"/>
      <c r="J14" s="19" t="str">
        <f>IF(COUNT(I14)=0,"－",(IF(I14&gt;K14,"○",(IF(I14=K14,"△","×")))))</f>
        <v>－</v>
      </c>
      <c r="K14" s="18"/>
      <c r="L14" s="17"/>
      <c r="M14" s="19" t="str">
        <f>IF(COUNT(L14)=0,"－",(IF(L14&gt;N14,"○",(IF(L14=N14,"△","×")))))</f>
        <v>－</v>
      </c>
      <c r="N14" s="20"/>
      <c r="O14" s="17"/>
      <c r="P14" s="19" t="str">
        <f>IF(COUNT(O14)=0,"－",(IF(O14&gt;Q14,"○",(IF(O14=Q14,"△","×")))))</f>
        <v>－</v>
      </c>
      <c r="Q14" s="18"/>
      <c r="R14" s="17"/>
      <c r="S14" s="19" t="str">
        <f>IF(COUNT(R14)=0,"－",(IF(R14&gt;T14,"○",(IF(R14=T14,"△","×")))))</f>
        <v>－</v>
      </c>
      <c r="T14" s="20"/>
      <c r="U14" s="17"/>
      <c r="V14" s="19" t="str">
        <f t="shared" ref="V14:V19" si="7">IF(COUNT(U14)=0,"－",(IF(U14&gt;W14,"○",(IF(U14=W14,"△","×")))))</f>
        <v>－</v>
      </c>
      <c r="W14" s="18"/>
      <c r="X14" s="12" t="str">
        <f t="shared" ref="X14:X20" si="8">IF(COUNT(C14:W14)=0,"",(COUNTIF(C14:W14,"○")*3)+(COUNTIF(C14:W14,"△")*1))</f>
        <v/>
      </c>
      <c r="Y14" s="12" t="str">
        <f t="shared" ref="Y14:Y20" si="9">IF(COUNT(X14)=0,"",SUM(F14,I14,L14,O14,R14,U14,C14))</f>
        <v/>
      </c>
      <c r="Z14" s="12" t="str">
        <f t="shared" ref="Z14:Z20" si="10">IF(COUNT(X14)=0,"",SUM(H14,K14,N14,Q14,T14,W14,E14))</f>
        <v/>
      </c>
      <c r="AA14" s="22" t="str">
        <f t="shared" ref="AA14:AA20" si="11">IF(COUNT(X14)=0,"",Y14-Z14)</f>
        <v/>
      </c>
      <c r="AB14" s="23" t="str">
        <f>IF(COUNT(X14)=0,"",RANK(AC14,AC14:AC20))</f>
        <v/>
      </c>
      <c r="AC14" s="11" t="str">
        <f t="shared" ref="AC14:AC20" si="12">IF(X14="","",X14*1000000+AA14*1000+Y14)</f>
        <v/>
      </c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</row>
    <row r="15" spans="1:48" s="4" customFormat="1" ht="23.25" customHeight="1">
      <c r="A15" s="13"/>
      <c r="B15" s="14" t="s">
        <v>9</v>
      </c>
      <c r="C15" s="16" t="str">
        <f>IF(H14="","",H14)</f>
        <v/>
      </c>
      <c r="D15" s="5" t="str">
        <f t="shared" ref="D15:D20" si="13">IF(COUNT(C15)=0,"－",(IF(C15&gt;E15,"○",(IF(C15=E15,"△","×")))))</f>
        <v>－</v>
      </c>
      <c r="E15" s="21" t="str">
        <f>IF(F14="","",F14)</f>
        <v/>
      </c>
      <c r="F15" s="47"/>
      <c r="G15" s="48"/>
      <c r="H15" s="49"/>
      <c r="I15" s="17"/>
      <c r="J15" s="19" t="str">
        <f>IF(COUNT(I15)=0,"－",(IF(I15&gt;K15,"○",(IF(I15=K15,"△","×")))))</f>
        <v>－</v>
      </c>
      <c r="K15" s="18"/>
      <c r="L15" s="17"/>
      <c r="M15" s="19" t="str">
        <f>IF(COUNT(L15)=0,"－",(IF(L15&gt;N15,"○",(IF(L15=N15,"△","×")))))</f>
        <v>－</v>
      </c>
      <c r="N15" s="20"/>
      <c r="O15" s="17"/>
      <c r="P15" s="19" t="str">
        <f>IF(COUNT(O15)=0,"－",(IF(O15&gt;Q15,"○",(IF(O15=Q15,"△","×")))))</f>
        <v>－</v>
      </c>
      <c r="Q15" s="18"/>
      <c r="R15" s="17"/>
      <c r="S15" s="19" t="str">
        <f>IF(COUNT(R15)=0,"－",(IF(R15&gt;T15,"○",(IF(R15=T15,"△","×")))))</f>
        <v>－</v>
      </c>
      <c r="T15" s="20"/>
      <c r="U15" s="17"/>
      <c r="V15" s="19" t="str">
        <f t="shared" si="7"/>
        <v>－</v>
      </c>
      <c r="W15" s="18"/>
      <c r="X15" s="12" t="str">
        <f t="shared" si="8"/>
        <v/>
      </c>
      <c r="Y15" s="12" t="str">
        <f t="shared" si="9"/>
        <v/>
      </c>
      <c r="Z15" s="12" t="str">
        <f t="shared" si="10"/>
        <v/>
      </c>
      <c r="AA15" s="22" t="str">
        <f t="shared" si="11"/>
        <v/>
      </c>
      <c r="AB15" s="23" t="str">
        <f>IF(COUNT(X15)=0,"",RANK(AC15,AC14:AC20))</f>
        <v/>
      </c>
      <c r="AC15" s="11" t="str">
        <f t="shared" si="12"/>
        <v/>
      </c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</row>
    <row r="16" spans="1:48" s="4" customFormat="1" ht="23.25" customHeight="1">
      <c r="A16" s="13"/>
      <c r="B16" s="14" t="s">
        <v>10</v>
      </c>
      <c r="C16" s="16" t="str">
        <f>IF(K14="","",K14)</f>
        <v/>
      </c>
      <c r="D16" s="5" t="str">
        <f t="shared" si="13"/>
        <v>－</v>
      </c>
      <c r="E16" s="21" t="str">
        <f>IF(I14="","",I14)</f>
        <v/>
      </c>
      <c r="F16" s="16" t="str">
        <f>IF(K15="","",K15)</f>
        <v/>
      </c>
      <c r="G16" s="19" t="str">
        <f>IF(COUNT(F16)=0,"－",(IF(F16&gt;H16,"○",(IF(F16=H16,"△","×")))))</f>
        <v>－</v>
      </c>
      <c r="H16" s="21" t="str">
        <f>IF(I15="","",I15)</f>
        <v/>
      </c>
      <c r="I16" s="47"/>
      <c r="J16" s="48"/>
      <c r="K16" s="49"/>
      <c r="L16" s="17"/>
      <c r="M16" s="19" t="str">
        <f>IF(COUNT(L16)=0,"－",(IF(L16&gt;N16,"○",(IF(L16=N16,"△","×")))))</f>
        <v>－</v>
      </c>
      <c r="N16" s="20"/>
      <c r="O16" s="17"/>
      <c r="P16" s="19" t="str">
        <f>IF(COUNT(O16)=0,"－",(IF(O16&gt;Q16,"○",(IF(O16=Q16,"△","×")))))</f>
        <v>－</v>
      </c>
      <c r="Q16" s="18"/>
      <c r="R16" s="17"/>
      <c r="S16" s="19" t="str">
        <f>IF(COUNT(R16)=0,"－",(IF(R16&gt;T16,"○",(IF(R16=T16,"△","×")))))</f>
        <v>－</v>
      </c>
      <c r="T16" s="20"/>
      <c r="U16" s="17"/>
      <c r="V16" s="19" t="str">
        <f t="shared" si="7"/>
        <v>－</v>
      </c>
      <c r="W16" s="18"/>
      <c r="X16" s="12" t="str">
        <f t="shared" si="8"/>
        <v/>
      </c>
      <c r="Y16" s="12" t="str">
        <f t="shared" si="9"/>
        <v/>
      </c>
      <c r="Z16" s="12" t="str">
        <f t="shared" si="10"/>
        <v/>
      </c>
      <c r="AA16" s="22" t="str">
        <f t="shared" si="11"/>
        <v/>
      </c>
      <c r="AB16" s="23" t="str">
        <f>IF(COUNT(X16)=0,"",RANK(AC16,AC14:AC20))</f>
        <v/>
      </c>
      <c r="AC16" s="11" t="str">
        <f t="shared" si="12"/>
        <v/>
      </c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</row>
    <row r="17" spans="1:48" s="4" customFormat="1" ht="23.25" customHeight="1">
      <c r="A17" s="13"/>
      <c r="B17" s="14" t="s">
        <v>6</v>
      </c>
      <c r="C17" s="16" t="str">
        <f>IF(N14="","",N14)</f>
        <v/>
      </c>
      <c r="D17" s="5" t="str">
        <f t="shared" si="13"/>
        <v>－</v>
      </c>
      <c r="E17" s="21" t="str">
        <f>IF(L14="","",L14)</f>
        <v/>
      </c>
      <c r="F17" s="16" t="str">
        <f>IF(N15="","",N15)</f>
        <v/>
      </c>
      <c r="G17" s="19" t="str">
        <f>IF(COUNT(F17)=0,"－",(IF(F17&gt;H17,"○",(IF(F17=H17,"△","×")))))</f>
        <v>－</v>
      </c>
      <c r="H17" s="21" t="str">
        <f>IF(L15="","",L15)</f>
        <v/>
      </c>
      <c r="I17" s="16" t="str">
        <f>IF(N16="","",N16)</f>
        <v/>
      </c>
      <c r="J17" s="19" t="str">
        <f>IF(COUNT(I17)=0,"－",(IF(I17&gt;K17,"○",(IF(I17=K17,"△","×")))))</f>
        <v>－</v>
      </c>
      <c r="K17" s="21" t="str">
        <f>IF(L16="","",L16)</f>
        <v/>
      </c>
      <c r="L17" s="47"/>
      <c r="M17" s="48"/>
      <c r="N17" s="49"/>
      <c r="O17" s="17"/>
      <c r="P17" s="19" t="str">
        <f>IF(COUNT(O17)=0,"－",(IF(O17&gt;Q17,"○",(IF(O17=Q17,"△","×")))))</f>
        <v>－</v>
      </c>
      <c r="Q17" s="18"/>
      <c r="R17" s="17"/>
      <c r="S17" s="19" t="str">
        <f>IF(COUNT(R17)=0,"－",(IF(R17&gt;T17,"○",(IF(R17=T17,"△","×")))))</f>
        <v>－</v>
      </c>
      <c r="T17" s="20"/>
      <c r="U17" s="17"/>
      <c r="V17" s="19" t="str">
        <f t="shared" si="7"/>
        <v>－</v>
      </c>
      <c r="W17" s="18"/>
      <c r="X17" s="12" t="str">
        <f t="shared" si="8"/>
        <v/>
      </c>
      <c r="Y17" s="12" t="str">
        <f t="shared" si="9"/>
        <v/>
      </c>
      <c r="Z17" s="12" t="str">
        <f t="shared" si="10"/>
        <v/>
      </c>
      <c r="AA17" s="22" t="str">
        <f t="shared" si="11"/>
        <v/>
      </c>
      <c r="AB17" s="23" t="str">
        <f>IF(COUNT(X17)=0,"",RANK(AC17,AC14:AC20))</f>
        <v/>
      </c>
      <c r="AC17" s="11" t="str">
        <f t="shared" si="12"/>
        <v/>
      </c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</row>
    <row r="18" spans="1:48" s="4" customFormat="1" ht="23.25" customHeight="1">
      <c r="A18" s="13"/>
      <c r="B18" s="14" t="s">
        <v>11</v>
      </c>
      <c r="C18" s="16" t="str">
        <f>IF(Q14="","",Q14)</f>
        <v/>
      </c>
      <c r="D18" s="5" t="str">
        <f t="shared" si="13"/>
        <v>－</v>
      </c>
      <c r="E18" s="21" t="str">
        <f>IF(O14="","",O14)</f>
        <v/>
      </c>
      <c r="F18" s="16" t="str">
        <f>IF(Q15="","",Q15)</f>
        <v/>
      </c>
      <c r="G18" s="19" t="str">
        <f>IF(COUNT(F18)=0,"－",(IF(F18&gt;H18,"○",(IF(F18=H18,"△","×")))))</f>
        <v>－</v>
      </c>
      <c r="H18" s="21" t="str">
        <f>IF(O15="","",O15)</f>
        <v/>
      </c>
      <c r="I18" s="16" t="str">
        <f>IF(Q16="","",Q16)</f>
        <v/>
      </c>
      <c r="J18" s="19" t="str">
        <f>IF(COUNT(I18)=0,"－",(IF(I18&gt;K18,"○",(IF(I18=K18,"△","×")))))</f>
        <v>－</v>
      </c>
      <c r="K18" s="21" t="str">
        <f>IF(O16="","",O16)</f>
        <v/>
      </c>
      <c r="L18" s="16" t="str">
        <f>IF(Q17="","",Q17)</f>
        <v/>
      </c>
      <c r="M18" s="19" t="str">
        <f>IF(COUNT(L18)=0,"－",(IF(L18&gt;N18,"○",(IF(L18=N18,"△","×")))))</f>
        <v>－</v>
      </c>
      <c r="N18" s="10" t="str">
        <f>IF(O17="","",O17)</f>
        <v/>
      </c>
      <c r="O18" s="47"/>
      <c r="P18" s="48"/>
      <c r="Q18" s="49"/>
      <c r="R18" s="17"/>
      <c r="S18" s="19" t="str">
        <f>IF(COUNT(R18)=0,"－",(IF(R18&gt;T18,"○",(IF(R18=T18,"△","×")))))</f>
        <v>－</v>
      </c>
      <c r="T18" s="20"/>
      <c r="U18" s="17"/>
      <c r="V18" s="19" t="str">
        <f t="shared" si="7"/>
        <v>－</v>
      </c>
      <c r="W18" s="18"/>
      <c r="X18" s="12" t="str">
        <f t="shared" si="8"/>
        <v/>
      </c>
      <c r="Y18" s="12" t="str">
        <f t="shared" si="9"/>
        <v/>
      </c>
      <c r="Z18" s="12" t="str">
        <f t="shared" si="10"/>
        <v/>
      </c>
      <c r="AA18" s="22" t="str">
        <f t="shared" si="11"/>
        <v/>
      </c>
      <c r="AB18" s="23" t="str">
        <f>IF(COUNT(X18)=0,"",RANK(AC18,AC14:AC20))</f>
        <v/>
      </c>
      <c r="AC18" s="11" t="str">
        <f t="shared" si="12"/>
        <v/>
      </c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</row>
    <row r="19" spans="1:48" s="4" customFormat="1" ht="23.25" customHeight="1">
      <c r="A19" s="13"/>
      <c r="B19" s="14" t="s">
        <v>12</v>
      </c>
      <c r="C19" s="16" t="str">
        <f>IF(T14="","",T14)</f>
        <v/>
      </c>
      <c r="D19" s="5" t="str">
        <f t="shared" si="13"/>
        <v>－</v>
      </c>
      <c r="E19" s="21" t="str">
        <f>IF(R14="","",R14)</f>
        <v/>
      </c>
      <c r="F19" s="16" t="str">
        <f>IF(T15="","",T15)</f>
        <v/>
      </c>
      <c r="G19" s="19" t="str">
        <f>IF(COUNT(F19)=0,"－",(IF(F19&gt;H19,"○",(IF(F19=H19,"△","×")))))</f>
        <v>－</v>
      </c>
      <c r="H19" s="21" t="str">
        <f>IF(R15="","",R15)</f>
        <v/>
      </c>
      <c r="I19" s="16" t="str">
        <f>IF(T16="","",T16)</f>
        <v/>
      </c>
      <c r="J19" s="19" t="str">
        <f>IF(COUNT(I19)=0,"－",(IF(I19&gt;K19,"○",(IF(I19=K19,"△","×")))))</f>
        <v>－</v>
      </c>
      <c r="K19" s="21" t="str">
        <f>IF(R16="","",R16)</f>
        <v/>
      </c>
      <c r="L19" s="16" t="str">
        <f>IF(T17="","",T17)</f>
        <v/>
      </c>
      <c r="M19" s="19" t="str">
        <f>IF(COUNT(L19)=0,"－",(IF(L19&gt;N19,"○",(IF(L19=N19,"△","×")))))</f>
        <v>－</v>
      </c>
      <c r="N19" s="10" t="str">
        <f>IF(R17="","",R17)</f>
        <v/>
      </c>
      <c r="O19" s="16" t="str">
        <f>IF(T18="","",T18)</f>
        <v/>
      </c>
      <c r="P19" s="19" t="str">
        <f>IF(COUNT(O19)=0,"－",(IF(O19&gt;Q19,"○",(IF(O19=Q19,"△","×")))))</f>
        <v>－</v>
      </c>
      <c r="Q19" s="21" t="str">
        <f>IF(R18="","",R18)</f>
        <v/>
      </c>
      <c r="R19" s="47"/>
      <c r="S19" s="48"/>
      <c r="T19" s="49"/>
      <c r="U19" s="17"/>
      <c r="V19" s="19" t="str">
        <f t="shared" si="7"/>
        <v>－</v>
      </c>
      <c r="W19" s="18"/>
      <c r="X19" s="12" t="str">
        <f t="shared" si="8"/>
        <v/>
      </c>
      <c r="Y19" s="12" t="str">
        <f t="shared" si="9"/>
        <v/>
      </c>
      <c r="Z19" s="12" t="str">
        <f t="shared" si="10"/>
        <v/>
      </c>
      <c r="AA19" s="22" t="str">
        <f t="shared" si="11"/>
        <v/>
      </c>
      <c r="AB19" s="23" t="str">
        <f>IF(COUNT(X19)=0,"",RANK(AC19,AC14:AC20))</f>
        <v/>
      </c>
      <c r="AC19" s="11" t="str">
        <f t="shared" si="12"/>
        <v/>
      </c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</row>
    <row r="20" spans="1:48" s="4" customFormat="1" ht="23.25" customHeight="1">
      <c r="A20" s="13"/>
      <c r="B20" s="14" t="s">
        <v>13</v>
      </c>
      <c r="C20" s="16" t="str">
        <f>IF(W14="","",W14)</f>
        <v/>
      </c>
      <c r="D20" s="5" t="str">
        <f t="shared" si="13"/>
        <v>－</v>
      </c>
      <c r="E20" s="21" t="str">
        <f>IF(U14="","",U14)</f>
        <v/>
      </c>
      <c r="F20" s="16" t="str">
        <f>IF(W15="","",W15)</f>
        <v/>
      </c>
      <c r="G20" s="19" t="str">
        <f>IF(COUNT(F20)=0,"－",(IF(F20&gt;H20,"○",(IF(F20=H20,"△","×")))))</f>
        <v>－</v>
      </c>
      <c r="H20" s="21" t="str">
        <f>IF(U15="","",U15)</f>
        <v/>
      </c>
      <c r="I20" s="16" t="str">
        <f>IF(W16="","",W16)</f>
        <v/>
      </c>
      <c r="J20" s="19" t="str">
        <f>IF(COUNT(I20)=0,"－",(IF(I20&gt;K20,"○",(IF(I20=K20,"△","×")))))</f>
        <v>－</v>
      </c>
      <c r="K20" s="21" t="str">
        <f>IF(U16="","",U16)</f>
        <v/>
      </c>
      <c r="L20" s="16" t="str">
        <f>IF(W17="","",W17)</f>
        <v/>
      </c>
      <c r="M20" s="19" t="str">
        <f>IF(COUNT(L20)=0,"－",(IF(L20&gt;N20,"○",(IF(L20=N20,"△","×")))))</f>
        <v>－</v>
      </c>
      <c r="N20" s="10" t="str">
        <f>IF(U17="","",U17)</f>
        <v/>
      </c>
      <c r="O20" s="16" t="str">
        <f>IF(W18="","",W18)</f>
        <v/>
      </c>
      <c r="P20" s="19" t="str">
        <f>IF(COUNT(O20)=0,"－",(IF(O20&gt;Q20,"○",(IF(O20=Q20,"△","×")))))</f>
        <v>－</v>
      </c>
      <c r="Q20" s="21" t="str">
        <f>IF(U18="","",U18)</f>
        <v/>
      </c>
      <c r="R20" s="16" t="str">
        <f>IF(W19="","",W19)</f>
        <v/>
      </c>
      <c r="S20" s="19" t="str">
        <f>IF(COUNT(R20)=0,"－",(IF(R20&gt;T20,"○",(IF(R20=T20,"△","×")))))</f>
        <v>－</v>
      </c>
      <c r="T20" s="10" t="str">
        <f>IF(U19="","",U19)</f>
        <v/>
      </c>
      <c r="U20" s="47"/>
      <c r="V20" s="48"/>
      <c r="W20" s="49"/>
      <c r="X20" s="12" t="str">
        <f t="shared" si="8"/>
        <v/>
      </c>
      <c r="Y20" s="12" t="str">
        <f t="shared" si="9"/>
        <v/>
      </c>
      <c r="Z20" s="12" t="str">
        <f t="shared" si="10"/>
        <v/>
      </c>
      <c r="AA20" s="22" t="str">
        <f t="shared" si="11"/>
        <v/>
      </c>
      <c r="AB20" s="23" t="str">
        <f>IF(COUNT(X20)=0,"",RANK(AC20,AC14:AC20))</f>
        <v/>
      </c>
      <c r="AC20" s="11" t="str">
        <f t="shared" si="12"/>
        <v/>
      </c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</row>
    <row r="21" spans="1:48" s="6" customFormat="1" ht="15" customHeight="1">
      <c r="B21" s="7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</row>
    <row r="22" spans="1:48" ht="15" customHeight="1">
      <c r="B22" s="2" t="s">
        <v>7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9" t="s">
        <v>15</v>
      </c>
    </row>
    <row r="23" spans="1:48" s="4" customFormat="1" ht="15" customHeight="1">
      <c r="B23" s="15" t="s">
        <v>4</v>
      </c>
      <c r="C23" s="45" t="str">
        <f>IF(B24="","",B24)</f>
        <v>１</v>
      </c>
      <c r="D23" s="46"/>
      <c r="E23" s="54"/>
      <c r="F23" s="45" t="str">
        <f>IF(B25="","",B25)</f>
        <v>２</v>
      </c>
      <c r="G23" s="46"/>
      <c r="H23" s="54"/>
      <c r="I23" s="45" t="str">
        <f>IF(B26="","",B26)</f>
        <v>３</v>
      </c>
      <c r="J23" s="46"/>
      <c r="K23" s="54"/>
      <c r="L23" s="45" t="str">
        <f>IF(B27="","",B27)</f>
        <v>４</v>
      </c>
      <c r="M23" s="46"/>
      <c r="N23" s="54"/>
      <c r="O23" s="45" t="str">
        <f>IF(B28="","",B28)</f>
        <v>５</v>
      </c>
      <c r="P23" s="46"/>
      <c r="Q23" s="54"/>
      <c r="R23" s="45" t="str">
        <f>IF(B29="","",B29)</f>
        <v>６</v>
      </c>
      <c r="S23" s="46"/>
      <c r="T23" s="54"/>
      <c r="U23" s="45" t="str">
        <f>IF(B30="","",B30)</f>
        <v>７</v>
      </c>
      <c r="V23" s="46"/>
      <c r="W23" s="54"/>
      <c r="X23" s="15" t="s">
        <v>0</v>
      </c>
      <c r="Y23" s="15" t="s">
        <v>1</v>
      </c>
      <c r="Z23" s="15" t="s">
        <v>3</v>
      </c>
      <c r="AA23" s="15" t="s">
        <v>5</v>
      </c>
      <c r="AB23" s="15" t="s">
        <v>2</v>
      </c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</row>
    <row r="24" spans="1:48" s="4" customFormat="1" ht="23.25" customHeight="1">
      <c r="A24" s="13"/>
      <c r="B24" s="14" t="s">
        <v>8</v>
      </c>
      <c r="C24" s="47"/>
      <c r="D24" s="48"/>
      <c r="E24" s="49"/>
      <c r="F24" s="17"/>
      <c r="G24" s="19" t="str">
        <f>IF(COUNT(F24)=0,"－",(IF(F24&gt;H24,"○",(IF(F24=H24,"△","×")))))</f>
        <v>－</v>
      </c>
      <c r="H24" s="18"/>
      <c r="I24" s="17"/>
      <c r="J24" s="19" t="str">
        <f>IF(COUNT(I24)=0,"－",(IF(I24&gt;K24,"○",(IF(I24=K24,"△","×")))))</f>
        <v>－</v>
      </c>
      <c r="K24" s="18"/>
      <c r="L24" s="17"/>
      <c r="M24" s="19" t="str">
        <f>IF(COUNT(L24)=0,"－",(IF(L24&gt;N24,"○",(IF(L24=N24,"△","×")))))</f>
        <v>－</v>
      </c>
      <c r="N24" s="20"/>
      <c r="O24" s="17"/>
      <c r="P24" s="19" t="str">
        <f>IF(COUNT(O24)=0,"－",(IF(O24&gt;Q24,"○",(IF(O24=Q24,"△","×")))))</f>
        <v>－</v>
      </c>
      <c r="Q24" s="18"/>
      <c r="R24" s="17"/>
      <c r="S24" s="19" t="str">
        <f>IF(COUNT(R24)=0,"－",(IF(R24&gt;T24,"○",(IF(R24=T24,"△","×")))))</f>
        <v>－</v>
      </c>
      <c r="T24" s="20"/>
      <c r="U24" s="17"/>
      <c r="V24" s="19" t="str">
        <f t="shared" ref="V24:V29" si="14">IF(COUNT(U24)=0,"－",(IF(U24&gt;W24,"○",(IF(U24=W24,"△","×")))))</f>
        <v>－</v>
      </c>
      <c r="W24" s="18"/>
      <c r="X24" s="12" t="str">
        <f t="shared" ref="X24:X30" si="15">IF(COUNT(C24:W24)=0,"",(COUNTIF(C24:W24,"○")*3)+(COUNTIF(C24:W24,"△")*1))</f>
        <v/>
      </c>
      <c r="Y24" s="12" t="str">
        <f t="shared" ref="Y24:Y30" si="16">IF(COUNT(X24)=0,"",SUM(F24,I24,L24,O24,R24,U24,C24))</f>
        <v/>
      </c>
      <c r="Z24" s="12" t="str">
        <f t="shared" ref="Z24:Z30" si="17">IF(COUNT(X24)=0,"",SUM(H24,K24,N24,Q24,T24,W24,E24))</f>
        <v/>
      </c>
      <c r="AA24" s="22" t="str">
        <f t="shared" ref="AA24:AA30" si="18">IF(COUNT(X24)=0,"",Y24-Z24)</f>
        <v/>
      </c>
      <c r="AB24" s="23" t="str">
        <f>IF(COUNT(X24)=0,"",RANK(AC24,AC24:AC30))</f>
        <v/>
      </c>
      <c r="AC24" s="11" t="str">
        <f t="shared" ref="AC24:AC30" si="19">IF(X24="","",X24*1000000+AA24*1000+Y24)</f>
        <v/>
      </c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</row>
    <row r="25" spans="1:48" s="4" customFormat="1" ht="23.25" customHeight="1">
      <c r="A25" s="13"/>
      <c r="B25" s="14" t="s">
        <v>9</v>
      </c>
      <c r="C25" s="16" t="str">
        <f>IF(H24="","",H24)</f>
        <v/>
      </c>
      <c r="D25" s="5" t="str">
        <f t="shared" ref="D25:D30" si="20">IF(COUNT(C25)=0,"－",(IF(C25&gt;E25,"○",(IF(C25=E25,"△","×")))))</f>
        <v>－</v>
      </c>
      <c r="E25" s="21" t="str">
        <f>IF(F24="","",F24)</f>
        <v/>
      </c>
      <c r="F25" s="47"/>
      <c r="G25" s="48"/>
      <c r="H25" s="49"/>
      <c r="I25" s="17"/>
      <c r="J25" s="19" t="str">
        <f>IF(COUNT(I25)=0,"－",(IF(I25&gt;K25,"○",(IF(I25=K25,"△","×")))))</f>
        <v>－</v>
      </c>
      <c r="K25" s="18"/>
      <c r="L25" s="17"/>
      <c r="M25" s="19" t="str">
        <f>IF(COUNT(L25)=0,"－",(IF(L25&gt;N25,"○",(IF(L25=N25,"△","×")))))</f>
        <v>－</v>
      </c>
      <c r="N25" s="20"/>
      <c r="O25" s="17"/>
      <c r="P25" s="19" t="str">
        <f>IF(COUNT(O25)=0,"－",(IF(O25&gt;Q25,"○",(IF(O25=Q25,"△","×")))))</f>
        <v>－</v>
      </c>
      <c r="Q25" s="18"/>
      <c r="R25" s="17"/>
      <c r="S25" s="19" t="str">
        <f>IF(COUNT(R25)=0,"－",(IF(R25&gt;T25,"○",(IF(R25=T25,"△","×")))))</f>
        <v>－</v>
      </c>
      <c r="T25" s="20"/>
      <c r="U25" s="17"/>
      <c r="V25" s="19" t="str">
        <f t="shared" si="14"/>
        <v>－</v>
      </c>
      <c r="W25" s="18"/>
      <c r="X25" s="12" t="str">
        <f t="shared" si="15"/>
        <v/>
      </c>
      <c r="Y25" s="12" t="str">
        <f t="shared" si="16"/>
        <v/>
      </c>
      <c r="Z25" s="12" t="str">
        <f t="shared" si="17"/>
        <v/>
      </c>
      <c r="AA25" s="22" t="str">
        <f t="shared" si="18"/>
        <v/>
      </c>
      <c r="AB25" s="23" t="str">
        <f>IF(COUNT(X25)=0,"",RANK(AC25,AC24:AC30))</f>
        <v/>
      </c>
      <c r="AC25" s="11" t="str">
        <f t="shared" si="19"/>
        <v/>
      </c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</row>
    <row r="26" spans="1:48" s="4" customFormat="1" ht="23.25" customHeight="1">
      <c r="A26" s="13"/>
      <c r="B26" s="14" t="s">
        <v>10</v>
      </c>
      <c r="C26" s="16" t="str">
        <f>IF(K24="","",K24)</f>
        <v/>
      </c>
      <c r="D26" s="5" t="str">
        <f t="shared" si="20"/>
        <v>－</v>
      </c>
      <c r="E26" s="21" t="str">
        <f>IF(I24="","",I24)</f>
        <v/>
      </c>
      <c r="F26" s="16" t="str">
        <f>IF(K25="","",K25)</f>
        <v/>
      </c>
      <c r="G26" s="19" t="str">
        <f>IF(COUNT(F26)=0,"－",(IF(F26&gt;H26,"○",(IF(F26=H26,"△","×")))))</f>
        <v>－</v>
      </c>
      <c r="H26" s="21" t="str">
        <f>IF(I25="","",I25)</f>
        <v/>
      </c>
      <c r="I26" s="47"/>
      <c r="J26" s="48"/>
      <c r="K26" s="49"/>
      <c r="L26" s="17"/>
      <c r="M26" s="19" t="str">
        <f>IF(COUNT(L26)=0,"－",(IF(L26&gt;N26,"○",(IF(L26=N26,"△","×")))))</f>
        <v>－</v>
      </c>
      <c r="N26" s="20"/>
      <c r="O26" s="17"/>
      <c r="P26" s="19" t="str">
        <f>IF(COUNT(O26)=0,"－",(IF(O26&gt;Q26,"○",(IF(O26=Q26,"△","×")))))</f>
        <v>－</v>
      </c>
      <c r="Q26" s="18"/>
      <c r="R26" s="17"/>
      <c r="S26" s="19" t="str">
        <f>IF(COUNT(R26)=0,"－",(IF(R26&gt;T26,"○",(IF(R26=T26,"△","×")))))</f>
        <v>－</v>
      </c>
      <c r="T26" s="20"/>
      <c r="U26" s="17"/>
      <c r="V26" s="19" t="str">
        <f t="shared" si="14"/>
        <v>－</v>
      </c>
      <c r="W26" s="18"/>
      <c r="X26" s="12" t="str">
        <f t="shared" si="15"/>
        <v/>
      </c>
      <c r="Y26" s="12" t="str">
        <f t="shared" si="16"/>
        <v/>
      </c>
      <c r="Z26" s="12" t="str">
        <f t="shared" si="17"/>
        <v/>
      </c>
      <c r="AA26" s="22" t="str">
        <f t="shared" si="18"/>
        <v/>
      </c>
      <c r="AB26" s="23" t="str">
        <f>IF(COUNT(X26)=0,"",RANK(AC26,AC24:AC30))</f>
        <v/>
      </c>
      <c r="AC26" s="11" t="str">
        <f t="shared" si="19"/>
        <v/>
      </c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</row>
    <row r="27" spans="1:48" s="4" customFormat="1" ht="23.25" customHeight="1">
      <c r="A27" s="13"/>
      <c r="B27" s="14" t="s">
        <v>6</v>
      </c>
      <c r="C27" s="16" t="str">
        <f>IF(N24="","",N24)</f>
        <v/>
      </c>
      <c r="D27" s="5" t="str">
        <f t="shared" si="20"/>
        <v>－</v>
      </c>
      <c r="E27" s="21" t="str">
        <f>IF(L24="","",L24)</f>
        <v/>
      </c>
      <c r="F27" s="16" t="str">
        <f>IF(N25="","",N25)</f>
        <v/>
      </c>
      <c r="G27" s="19" t="str">
        <f>IF(COUNT(F27)=0,"－",(IF(F27&gt;H27,"○",(IF(F27=H27,"△","×")))))</f>
        <v>－</v>
      </c>
      <c r="H27" s="21" t="str">
        <f>IF(L25="","",L25)</f>
        <v/>
      </c>
      <c r="I27" s="16" t="str">
        <f>IF(N26="","",N26)</f>
        <v/>
      </c>
      <c r="J27" s="19" t="str">
        <f>IF(COUNT(I27)=0,"－",(IF(I27&gt;K27,"○",(IF(I27=K27,"△","×")))))</f>
        <v>－</v>
      </c>
      <c r="K27" s="21" t="str">
        <f>IF(L26="","",L26)</f>
        <v/>
      </c>
      <c r="L27" s="47"/>
      <c r="M27" s="48"/>
      <c r="N27" s="49"/>
      <c r="O27" s="17"/>
      <c r="P27" s="19" t="str">
        <f>IF(COUNT(O27)=0,"－",(IF(O27&gt;Q27,"○",(IF(O27=Q27,"△","×")))))</f>
        <v>－</v>
      </c>
      <c r="Q27" s="18"/>
      <c r="R27" s="17"/>
      <c r="S27" s="19" t="str">
        <f>IF(COUNT(R27)=0,"－",(IF(R27&gt;T27,"○",(IF(R27=T27,"△","×")))))</f>
        <v>－</v>
      </c>
      <c r="T27" s="20"/>
      <c r="U27" s="17"/>
      <c r="V27" s="19" t="str">
        <f t="shared" si="14"/>
        <v>－</v>
      </c>
      <c r="W27" s="18"/>
      <c r="X27" s="12" t="str">
        <f t="shared" si="15"/>
        <v/>
      </c>
      <c r="Y27" s="12" t="str">
        <f t="shared" si="16"/>
        <v/>
      </c>
      <c r="Z27" s="12" t="str">
        <f t="shared" si="17"/>
        <v/>
      </c>
      <c r="AA27" s="22" t="str">
        <f t="shared" si="18"/>
        <v/>
      </c>
      <c r="AB27" s="23" t="str">
        <f>IF(COUNT(X27)=0,"",RANK(AC27,AC24:AC30))</f>
        <v/>
      </c>
      <c r="AC27" s="11" t="str">
        <f t="shared" si="19"/>
        <v/>
      </c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</row>
    <row r="28" spans="1:48" s="4" customFormat="1" ht="23.25" customHeight="1">
      <c r="A28" s="13"/>
      <c r="B28" s="14" t="s">
        <v>11</v>
      </c>
      <c r="C28" s="16" t="str">
        <f>IF(Q24="","",Q24)</f>
        <v/>
      </c>
      <c r="D28" s="5" t="str">
        <f t="shared" si="20"/>
        <v>－</v>
      </c>
      <c r="E28" s="21" t="str">
        <f>IF(O24="","",O24)</f>
        <v/>
      </c>
      <c r="F28" s="16" t="str">
        <f>IF(Q25="","",Q25)</f>
        <v/>
      </c>
      <c r="G28" s="19" t="str">
        <f>IF(COUNT(F28)=0,"－",(IF(F28&gt;H28,"○",(IF(F28=H28,"△","×")))))</f>
        <v>－</v>
      </c>
      <c r="H28" s="21" t="str">
        <f>IF(O25="","",O25)</f>
        <v/>
      </c>
      <c r="I28" s="16" t="str">
        <f>IF(Q26="","",Q26)</f>
        <v/>
      </c>
      <c r="J28" s="19" t="str">
        <f>IF(COUNT(I28)=0,"－",(IF(I28&gt;K28,"○",(IF(I28=K28,"△","×")))))</f>
        <v>－</v>
      </c>
      <c r="K28" s="21" t="str">
        <f>IF(O26="","",O26)</f>
        <v/>
      </c>
      <c r="L28" s="16" t="str">
        <f>IF(Q27="","",Q27)</f>
        <v/>
      </c>
      <c r="M28" s="19" t="str">
        <f>IF(COUNT(L28)=0,"－",(IF(L28&gt;N28,"○",(IF(L28=N28,"△","×")))))</f>
        <v>－</v>
      </c>
      <c r="N28" s="10" t="str">
        <f>IF(O27="","",O27)</f>
        <v/>
      </c>
      <c r="O28" s="47"/>
      <c r="P28" s="48"/>
      <c r="Q28" s="49"/>
      <c r="R28" s="17"/>
      <c r="S28" s="19" t="str">
        <f>IF(COUNT(R28)=0,"－",(IF(R28&gt;T28,"○",(IF(R28=T28,"△","×")))))</f>
        <v>－</v>
      </c>
      <c r="T28" s="20"/>
      <c r="U28" s="17"/>
      <c r="V28" s="19" t="str">
        <f t="shared" si="14"/>
        <v>－</v>
      </c>
      <c r="W28" s="18"/>
      <c r="X28" s="12" t="str">
        <f t="shared" si="15"/>
        <v/>
      </c>
      <c r="Y28" s="12" t="str">
        <f t="shared" si="16"/>
        <v/>
      </c>
      <c r="Z28" s="12" t="str">
        <f t="shared" si="17"/>
        <v/>
      </c>
      <c r="AA28" s="22" t="str">
        <f t="shared" si="18"/>
        <v/>
      </c>
      <c r="AB28" s="23" t="str">
        <f>IF(COUNT(X28)=0,"",RANK(AC28,AC24:AC30))</f>
        <v/>
      </c>
      <c r="AC28" s="11" t="str">
        <f t="shared" si="19"/>
        <v/>
      </c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</row>
    <row r="29" spans="1:48" s="4" customFormat="1" ht="23.25" customHeight="1">
      <c r="A29" s="13"/>
      <c r="B29" s="14" t="s">
        <v>12</v>
      </c>
      <c r="C29" s="16" t="str">
        <f>IF(T24="","",T24)</f>
        <v/>
      </c>
      <c r="D29" s="5" t="str">
        <f t="shared" si="20"/>
        <v>－</v>
      </c>
      <c r="E29" s="21" t="str">
        <f>IF(R24="","",R24)</f>
        <v/>
      </c>
      <c r="F29" s="16" t="str">
        <f>IF(T25="","",T25)</f>
        <v/>
      </c>
      <c r="G29" s="19" t="str">
        <f>IF(COUNT(F29)=0,"－",(IF(F29&gt;H29,"○",(IF(F29=H29,"△","×")))))</f>
        <v>－</v>
      </c>
      <c r="H29" s="21" t="str">
        <f>IF(R25="","",R25)</f>
        <v/>
      </c>
      <c r="I29" s="16" t="str">
        <f>IF(T26="","",T26)</f>
        <v/>
      </c>
      <c r="J29" s="19" t="str">
        <f>IF(COUNT(I29)=0,"－",(IF(I29&gt;K29,"○",(IF(I29=K29,"△","×")))))</f>
        <v>－</v>
      </c>
      <c r="K29" s="21" t="str">
        <f>IF(R26="","",R26)</f>
        <v/>
      </c>
      <c r="L29" s="16" t="str">
        <f>IF(T27="","",T27)</f>
        <v/>
      </c>
      <c r="M29" s="19" t="str">
        <f>IF(COUNT(L29)=0,"－",(IF(L29&gt;N29,"○",(IF(L29=N29,"△","×")))))</f>
        <v>－</v>
      </c>
      <c r="N29" s="10" t="str">
        <f>IF(R27="","",R27)</f>
        <v/>
      </c>
      <c r="O29" s="16" t="str">
        <f>IF(T28="","",T28)</f>
        <v/>
      </c>
      <c r="P29" s="19" t="str">
        <f>IF(COUNT(O29)=0,"－",(IF(O29&gt;Q29,"○",(IF(O29=Q29,"△","×")))))</f>
        <v>－</v>
      </c>
      <c r="Q29" s="21" t="str">
        <f>IF(R28="","",R28)</f>
        <v/>
      </c>
      <c r="R29" s="47"/>
      <c r="S29" s="48"/>
      <c r="T29" s="49"/>
      <c r="U29" s="17"/>
      <c r="V29" s="19" t="str">
        <f t="shared" si="14"/>
        <v>－</v>
      </c>
      <c r="W29" s="18"/>
      <c r="X29" s="12" t="str">
        <f t="shared" si="15"/>
        <v/>
      </c>
      <c r="Y29" s="12" t="str">
        <f t="shared" si="16"/>
        <v/>
      </c>
      <c r="Z29" s="12" t="str">
        <f t="shared" si="17"/>
        <v/>
      </c>
      <c r="AA29" s="22" t="str">
        <f t="shared" si="18"/>
        <v/>
      </c>
      <c r="AB29" s="23" t="str">
        <f>IF(COUNT(X29)=0,"",RANK(AC29,AC24:AC30))</f>
        <v/>
      </c>
      <c r="AC29" s="11" t="str">
        <f t="shared" si="19"/>
        <v/>
      </c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</row>
    <row r="30" spans="1:48" s="4" customFormat="1" ht="23.25" customHeight="1">
      <c r="A30" s="13"/>
      <c r="B30" s="14" t="s">
        <v>13</v>
      </c>
      <c r="C30" s="16" t="str">
        <f>IF(W24="","",W24)</f>
        <v/>
      </c>
      <c r="D30" s="5" t="str">
        <f t="shared" si="20"/>
        <v>－</v>
      </c>
      <c r="E30" s="21" t="str">
        <f>IF(U24="","",U24)</f>
        <v/>
      </c>
      <c r="F30" s="16" t="str">
        <f>IF(W25="","",W25)</f>
        <v/>
      </c>
      <c r="G30" s="19" t="str">
        <f>IF(COUNT(F30)=0,"－",(IF(F30&gt;H30,"○",(IF(F30=H30,"△","×")))))</f>
        <v>－</v>
      </c>
      <c r="H30" s="21" t="str">
        <f>IF(U25="","",U25)</f>
        <v/>
      </c>
      <c r="I30" s="16" t="str">
        <f>IF(W26="","",W26)</f>
        <v/>
      </c>
      <c r="J30" s="19" t="str">
        <f>IF(COUNT(I30)=0,"－",(IF(I30&gt;K30,"○",(IF(I30=K30,"△","×")))))</f>
        <v>－</v>
      </c>
      <c r="K30" s="21" t="str">
        <f>IF(U26="","",U26)</f>
        <v/>
      </c>
      <c r="L30" s="16" t="str">
        <f>IF(W27="","",W27)</f>
        <v/>
      </c>
      <c r="M30" s="19" t="str">
        <f>IF(COUNT(L30)=0,"－",(IF(L30&gt;N30,"○",(IF(L30=N30,"△","×")))))</f>
        <v>－</v>
      </c>
      <c r="N30" s="10" t="str">
        <f>IF(U27="","",U27)</f>
        <v/>
      </c>
      <c r="O30" s="16" t="str">
        <f>IF(W28="","",W28)</f>
        <v/>
      </c>
      <c r="P30" s="19" t="str">
        <f>IF(COUNT(O30)=0,"－",(IF(O30&gt;Q30,"○",(IF(O30=Q30,"△","×")))))</f>
        <v>－</v>
      </c>
      <c r="Q30" s="21" t="str">
        <f>IF(U28="","",U28)</f>
        <v/>
      </c>
      <c r="R30" s="16" t="str">
        <f>IF(W29="","",W29)</f>
        <v/>
      </c>
      <c r="S30" s="19" t="str">
        <f>IF(COUNT(R30)=0,"－",(IF(R30&gt;T30,"○",(IF(R30=T30,"△","×")))))</f>
        <v>－</v>
      </c>
      <c r="T30" s="10" t="str">
        <f>IF(U29="","",U29)</f>
        <v/>
      </c>
      <c r="U30" s="47"/>
      <c r="V30" s="48"/>
      <c r="W30" s="49"/>
      <c r="X30" s="12" t="str">
        <f t="shared" si="15"/>
        <v/>
      </c>
      <c r="Y30" s="12" t="str">
        <f t="shared" si="16"/>
        <v/>
      </c>
      <c r="Z30" s="12" t="str">
        <f t="shared" si="17"/>
        <v/>
      </c>
      <c r="AA30" s="22" t="str">
        <f t="shared" si="18"/>
        <v/>
      </c>
      <c r="AB30" s="23" t="str">
        <f>IF(COUNT(X30)=0,"",RANK(AC30,AC24:AC30))</f>
        <v/>
      </c>
      <c r="AC30" s="11" t="str">
        <f t="shared" si="19"/>
        <v/>
      </c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</row>
    <row r="31" spans="1:48" s="6" customFormat="1" ht="15" customHeight="1">
      <c r="B31" s="7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</row>
    <row r="32" spans="1:48" ht="15" customHeight="1">
      <c r="B32" s="2" t="s">
        <v>7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9" t="s">
        <v>15</v>
      </c>
    </row>
    <row r="33" spans="1:48" s="4" customFormat="1" ht="15" customHeight="1">
      <c r="B33" s="15" t="s">
        <v>4</v>
      </c>
      <c r="C33" s="45" t="str">
        <f>IF(B34="","",B34)</f>
        <v>１</v>
      </c>
      <c r="D33" s="46"/>
      <c r="E33" s="54"/>
      <c r="F33" s="45" t="str">
        <f>IF(B35="","",B35)</f>
        <v>２</v>
      </c>
      <c r="G33" s="46"/>
      <c r="H33" s="54"/>
      <c r="I33" s="45" t="str">
        <f>IF(B36="","",B36)</f>
        <v>３</v>
      </c>
      <c r="J33" s="46"/>
      <c r="K33" s="54"/>
      <c r="L33" s="45" t="str">
        <f>IF(B37="","",B37)</f>
        <v>４</v>
      </c>
      <c r="M33" s="46"/>
      <c r="N33" s="54"/>
      <c r="O33" s="45" t="str">
        <f>IF(B38="","",B38)</f>
        <v>５</v>
      </c>
      <c r="P33" s="46"/>
      <c r="Q33" s="54"/>
      <c r="R33" s="45" t="str">
        <f>IF(B39="","",B39)</f>
        <v>６</v>
      </c>
      <c r="S33" s="46"/>
      <c r="T33" s="54"/>
      <c r="U33" s="45" t="str">
        <f>IF(B40="","",B40)</f>
        <v>７</v>
      </c>
      <c r="V33" s="46"/>
      <c r="W33" s="54"/>
      <c r="X33" s="15" t="s">
        <v>0</v>
      </c>
      <c r="Y33" s="15" t="s">
        <v>1</v>
      </c>
      <c r="Z33" s="15" t="s">
        <v>3</v>
      </c>
      <c r="AA33" s="15" t="s">
        <v>5</v>
      </c>
      <c r="AB33" s="15" t="s">
        <v>2</v>
      </c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</row>
    <row r="34" spans="1:48" s="4" customFormat="1" ht="23.25" customHeight="1">
      <c r="A34" s="13"/>
      <c r="B34" s="14" t="s">
        <v>8</v>
      </c>
      <c r="C34" s="47"/>
      <c r="D34" s="48"/>
      <c r="E34" s="49"/>
      <c r="F34" s="17"/>
      <c r="G34" s="19" t="str">
        <f>IF(COUNT(F34)=0,"－",(IF(F34&gt;H34,"○",(IF(F34=H34,"△","×")))))</f>
        <v>－</v>
      </c>
      <c r="H34" s="18"/>
      <c r="I34" s="17"/>
      <c r="J34" s="19" t="str">
        <f>IF(COUNT(I34)=0,"－",(IF(I34&gt;K34,"○",(IF(I34=K34,"△","×")))))</f>
        <v>－</v>
      </c>
      <c r="K34" s="18"/>
      <c r="L34" s="17"/>
      <c r="M34" s="19" t="str">
        <f>IF(COUNT(L34)=0,"－",(IF(L34&gt;N34,"○",(IF(L34=N34,"△","×")))))</f>
        <v>－</v>
      </c>
      <c r="N34" s="20"/>
      <c r="O34" s="17"/>
      <c r="P34" s="19" t="str">
        <f>IF(COUNT(O34)=0,"－",(IF(O34&gt;Q34,"○",(IF(O34=Q34,"△","×")))))</f>
        <v>－</v>
      </c>
      <c r="Q34" s="18"/>
      <c r="R34" s="17"/>
      <c r="S34" s="19" t="str">
        <f>IF(COUNT(R34)=0,"－",(IF(R34&gt;T34,"○",(IF(R34=T34,"△","×")))))</f>
        <v>－</v>
      </c>
      <c r="T34" s="20"/>
      <c r="U34" s="17"/>
      <c r="V34" s="19" t="str">
        <f t="shared" ref="V34:V39" si="21">IF(COUNT(U34)=0,"－",(IF(U34&gt;W34,"○",(IF(U34=W34,"△","×")))))</f>
        <v>－</v>
      </c>
      <c r="W34" s="18"/>
      <c r="X34" s="12" t="str">
        <f t="shared" ref="X34:X40" si="22">IF(COUNT(C34:W34)=0,"",(COUNTIF(C34:W34,"○")*3)+(COUNTIF(C34:W34,"△")*1))</f>
        <v/>
      </c>
      <c r="Y34" s="12" t="str">
        <f t="shared" ref="Y34:Y40" si="23">IF(COUNT(X34)=0,"",SUM(F34,I34,L34,O34,R34,U34,C34))</f>
        <v/>
      </c>
      <c r="Z34" s="12" t="str">
        <f t="shared" ref="Z34:Z40" si="24">IF(COUNT(X34)=0,"",SUM(H34,K34,N34,Q34,T34,W34,E34))</f>
        <v/>
      </c>
      <c r="AA34" s="22" t="str">
        <f t="shared" ref="AA34:AA40" si="25">IF(COUNT(X34)=0,"",Y34-Z34)</f>
        <v/>
      </c>
      <c r="AB34" s="23" t="str">
        <f>IF(COUNT(X34)=0,"",RANK(AC34,AC34:AC40))</f>
        <v/>
      </c>
      <c r="AC34" s="11" t="str">
        <f t="shared" ref="AC34:AC40" si="26">IF(X34="","",X34*1000000+AA34*1000+Y34)</f>
        <v/>
      </c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</row>
    <row r="35" spans="1:48" s="4" customFormat="1" ht="23.25" customHeight="1">
      <c r="A35" s="13"/>
      <c r="B35" s="14" t="s">
        <v>9</v>
      </c>
      <c r="C35" s="16" t="str">
        <f>IF(H34="","",H34)</f>
        <v/>
      </c>
      <c r="D35" s="5" t="str">
        <f t="shared" ref="D35:D40" si="27">IF(COUNT(C35)=0,"－",(IF(C35&gt;E35,"○",(IF(C35=E35,"△","×")))))</f>
        <v>－</v>
      </c>
      <c r="E35" s="21" t="str">
        <f>IF(F34="","",F34)</f>
        <v/>
      </c>
      <c r="F35" s="47"/>
      <c r="G35" s="48"/>
      <c r="H35" s="49"/>
      <c r="I35" s="17"/>
      <c r="J35" s="19" t="str">
        <f>IF(COUNT(I35)=0,"－",(IF(I35&gt;K35,"○",(IF(I35=K35,"△","×")))))</f>
        <v>－</v>
      </c>
      <c r="K35" s="18"/>
      <c r="L35" s="17"/>
      <c r="M35" s="19" t="str">
        <f>IF(COUNT(L35)=0,"－",(IF(L35&gt;N35,"○",(IF(L35=N35,"△","×")))))</f>
        <v>－</v>
      </c>
      <c r="N35" s="20"/>
      <c r="O35" s="17"/>
      <c r="P35" s="19" t="str">
        <f>IF(COUNT(O35)=0,"－",(IF(O35&gt;Q35,"○",(IF(O35=Q35,"△","×")))))</f>
        <v>－</v>
      </c>
      <c r="Q35" s="18"/>
      <c r="R35" s="17"/>
      <c r="S35" s="19" t="str">
        <f>IF(COUNT(R35)=0,"－",(IF(R35&gt;T35,"○",(IF(R35=T35,"△","×")))))</f>
        <v>－</v>
      </c>
      <c r="T35" s="20"/>
      <c r="U35" s="17"/>
      <c r="V35" s="19" t="str">
        <f t="shared" si="21"/>
        <v>－</v>
      </c>
      <c r="W35" s="18"/>
      <c r="X35" s="12" t="str">
        <f t="shared" si="22"/>
        <v/>
      </c>
      <c r="Y35" s="12" t="str">
        <f t="shared" si="23"/>
        <v/>
      </c>
      <c r="Z35" s="12" t="str">
        <f t="shared" si="24"/>
        <v/>
      </c>
      <c r="AA35" s="22" t="str">
        <f t="shared" si="25"/>
        <v/>
      </c>
      <c r="AB35" s="23" t="str">
        <f>IF(COUNT(X35)=0,"",RANK(AC35,AC34:AC40))</f>
        <v/>
      </c>
      <c r="AC35" s="11" t="str">
        <f t="shared" si="26"/>
        <v/>
      </c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</row>
    <row r="36" spans="1:48" s="4" customFormat="1" ht="23.25" customHeight="1">
      <c r="A36" s="13"/>
      <c r="B36" s="14" t="s">
        <v>10</v>
      </c>
      <c r="C36" s="16" t="str">
        <f>IF(K34="","",K34)</f>
        <v/>
      </c>
      <c r="D36" s="5" t="str">
        <f t="shared" si="27"/>
        <v>－</v>
      </c>
      <c r="E36" s="21" t="str">
        <f>IF(I34="","",I34)</f>
        <v/>
      </c>
      <c r="F36" s="16" t="str">
        <f>IF(K35="","",K35)</f>
        <v/>
      </c>
      <c r="G36" s="19" t="str">
        <f>IF(COUNT(F36)=0,"－",(IF(F36&gt;H36,"○",(IF(F36=H36,"△","×")))))</f>
        <v>－</v>
      </c>
      <c r="H36" s="21" t="str">
        <f>IF(I35="","",I35)</f>
        <v/>
      </c>
      <c r="I36" s="47"/>
      <c r="J36" s="48"/>
      <c r="K36" s="49"/>
      <c r="L36" s="17"/>
      <c r="M36" s="19" t="str">
        <f>IF(COUNT(L36)=0,"－",(IF(L36&gt;N36,"○",(IF(L36=N36,"△","×")))))</f>
        <v>－</v>
      </c>
      <c r="N36" s="20"/>
      <c r="O36" s="17"/>
      <c r="P36" s="19" t="str">
        <f>IF(COUNT(O36)=0,"－",(IF(O36&gt;Q36,"○",(IF(O36=Q36,"△","×")))))</f>
        <v>－</v>
      </c>
      <c r="Q36" s="18"/>
      <c r="R36" s="17"/>
      <c r="S36" s="19" t="str">
        <f>IF(COUNT(R36)=0,"－",(IF(R36&gt;T36,"○",(IF(R36=T36,"△","×")))))</f>
        <v>－</v>
      </c>
      <c r="T36" s="20"/>
      <c r="U36" s="17"/>
      <c r="V36" s="19" t="str">
        <f t="shared" si="21"/>
        <v>－</v>
      </c>
      <c r="W36" s="18"/>
      <c r="X36" s="12" t="str">
        <f t="shared" si="22"/>
        <v/>
      </c>
      <c r="Y36" s="12" t="str">
        <f t="shared" si="23"/>
        <v/>
      </c>
      <c r="Z36" s="12" t="str">
        <f t="shared" si="24"/>
        <v/>
      </c>
      <c r="AA36" s="22" t="str">
        <f t="shared" si="25"/>
        <v/>
      </c>
      <c r="AB36" s="23" t="str">
        <f>IF(COUNT(X36)=0,"",RANK(AC36,AC34:AC40))</f>
        <v/>
      </c>
      <c r="AC36" s="11" t="str">
        <f t="shared" si="26"/>
        <v/>
      </c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</row>
    <row r="37" spans="1:48" s="4" customFormat="1" ht="23.25" customHeight="1">
      <c r="A37" s="13"/>
      <c r="B37" s="14" t="s">
        <v>6</v>
      </c>
      <c r="C37" s="16" t="str">
        <f>IF(N34="","",N34)</f>
        <v/>
      </c>
      <c r="D37" s="5" t="str">
        <f t="shared" si="27"/>
        <v>－</v>
      </c>
      <c r="E37" s="21" t="str">
        <f>IF(L34="","",L34)</f>
        <v/>
      </c>
      <c r="F37" s="16" t="str">
        <f>IF(N35="","",N35)</f>
        <v/>
      </c>
      <c r="G37" s="19" t="str">
        <f>IF(COUNT(F37)=0,"－",(IF(F37&gt;H37,"○",(IF(F37=H37,"△","×")))))</f>
        <v>－</v>
      </c>
      <c r="H37" s="21" t="str">
        <f>IF(L35="","",L35)</f>
        <v/>
      </c>
      <c r="I37" s="16" t="str">
        <f>IF(N36="","",N36)</f>
        <v/>
      </c>
      <c r="J37" s="19" t="str">
        <f>IF(COUNT(I37)=0,"－",(IF(I37&gt;K37,"○",(IF(I37=K37,"△","×")))))</f>
        <v>－</v>
      </c>
      <c r="K37" s="21" t="str">
        <f>IF(L36="","",L36)</f>
        <v/>
      </c>
      <c r="L37" s="47"/>
      <c r="M37" s="48"/>
      <c r="N37" s="49"/>
      <c r="O37" s="17"/>
      <c r="P37" s="19" t="str">
        <f>IF(COUNT(O37)=0,"－",(IF(O37&gt;Q37,"○",(IF(O37=Q37,"△","×")))))</f>
        <v>－</v>
      </c>
      <c r="Q37" s="18"/>
      <c r="R37" s="17"/>
      <c r="S37" s="19" t="str">
        <f>IF(COUNT(R37)=0,"－",(IF(R37&gt;T37,"○",(IF(R37=T37,"△","×")))))</f>
        <v>－</v>
      </c>
      <c r="T37" s="20"/>
      <c r="U37" s="17"/>
      <c r="V37" s="19" t="str">
        <f t="shared" si="21"/>
        <v>－</v>
      </c>
      <c r="W37" s="18"/>
      <c r="X37" s="12" t="str">
        <f t="shared" si="22"/>
        <v/>
      </c>
      <c r="Y37" s="12" t="str">
        <f t="shared" si="23"/>
        <v/>
      </c>
      <c r="Z37" s="12" t="str">
        <f t="shared" si="24"/>
        <v/>
      </c>
      <c r="AA37" s="22" t="str">
        <f t="shared" si="25"/>
        <v/>
      </c>
      <c r="AB37" s="23" t="str">
        <f>IF(COUNT(X37)=0,"",RANK(AC37,AC34:AC40))</f>
        <v/>
      </c>
      <c r="AC37" s="11" t="str">
        <f t="shared" si="26"/>
        <v/>
      </c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</row>
    <row r="38" spans="1:48" s="4" customFormat="1" ht="23.25" customHeight="1">
      <c r="A38" s="13"/>
      <c r="B38" s="14" t="s">
        <v>11</v>
      </c>
      <c r="C38" s="16" t="str">
        <f>IF(Q34="","",Q34)</f>
        <v/>
      </c>
      <c r="D38" s="5" t="str">
        <f t="shared" si="27"/>
        <v>－</v>
      </c>
      <c r="E38" s="21" t="str">
        <f>IF(O34="","",O34)</f>
        <v/>
      </c>
      <c r="F38" s="16" t="str">
        <f>IF(Q35="","",Q35)</f>
        <v/>
      </c>
      <c r="G38" s="19" t="str">
        <f>IF(COUNT(F38)=0,"－",(IF(F38&gt;H38,"○",(IF(F38=H38,"△","×")))))</f>
        <v>－</v>
      </c>
      <c r="H38" s="21" t="str">
        <f>IF(O35="","",O35)</f>
        <v/>
      </c>
      <c r="I38" s="16" t="str">
        <f>IF(Q36="","",Q36)</f>
        <v/>
      </c>
      <c r="J38" s="19" t="str">
        <f>IF(COUNT(I38)=0,"－",(IF(I38&gt;K38,"○",(IF(I38=K38,"△","×")))))</f>
        <v>－</v>
      </c>
      <c r="K38" s="21" t="str">
        <f>IF(O36="","",O36)</f>
        <v/>
      </c>
      <c r="L38" s="16" t="str">
        <f>IF(Q37="","",Q37)</f>
        <v/>
      </c>
      <c r="M38" s="19" t="str">
        <f>IF(COUNT(L38)=0,"－",(IF(L38&gt;N38,"○",(IF(L38=N38,"△","×")))))</f>
        <v>－</v>
      </c>
      <c r="N38" s="10" t="str">
        <f>IF(O37="","",O37)</f>
        <v/>
      </c>
      <c r="O38" s="47"/>
      <c r="P38" s="48"/>
      <c r="Q38" s="49"/>
      <c r="R38" s="17"/>
      <c r="S38" s="19" t="str">
        <f>IF(COUNT(R38)=0,"－",(IF(R38&gt;T38,"○",(IF(R38=T38,"△","×")))))</f>
        <v>－</v>
      </c>
      <c r="T38" s="20"/>
      <c r="U38" s="17"/>
      <c r="V38" s="19" t="str">
        <f t="shared" si="21"/>
        <v>－</v>
      </c>
      <c r="W38" s="18"/>
      <c r="X38" s="12" t="str">
        <f t="shared" si="22"/>
        <v/>
      </c>
      <c r="Y38" s="12" t="str">
        <f t="shared" si="23"/>
        <v/>
      </c>
      <c r="Z38" s="12" t="str">
        <f t="shared" si="24"/>
        <v/>
      </c>
      <c r="AA38" s="22" t="str">
        <f t="shared" si="25"/>
        <v/>
      </c>
      <c r="AB38" s="23" t="str">
        <f>IF(COUNT(X38)=0,"",RANK(AC38,AC34:AC40))</f>
        <v/>
      </c>
      <c r="AC38" s="11" t="str">
        <f t="shared" si="26"/>
        <v/>
      </c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</row>
    <row r="39" spans="1:48" s="4" customFormat="1" ht="23.25" customHeight="1">
      <c r="A39" s="13"/>
      <c r="B39" s="14" t="s">
        <v>12</v>
      </c>
      <c r="C39" s="16" t="str">
        <f>IF(T34="","",T34)</f>
        <v/>
      </c>
      <c r="D39" s="5" t="str">
        <f t="shared" si="27"/>
        <v>－</v>
      </c>
      <c r="E39" s="21" t="str">
        <f>IF(R34="","",R34)</f>
        <v/>
      </c>
      <c r="F39" s="16" t="str">
        <f>IF(T35="","",T35)</f>
        <v/>
      </c>
      <c r="G39" s="19" t="str">
        <f>IF(COUNT(F39)=0,"－",(IF(F39&gt;H39,"○",(IF(F39=H39,"△","×")))))</f>
        <v>－</v>
      </c>
      <c r="H39" s="21" t="str">
        <f>IF(R35="","",R35)</f>
        <v/>
      </c>
      <c r="I39" s="16" t="str">
        <f>IF(T36="","",T36)</f>
        <v/>
      </c>
      <c r="J39" s="19" t="str">
        <f>IF(COUNT(I39)=0,"－",(IF(I39&gt;K39,"○",(IF(I39=K39,"△","×")))))</f>
        <v>－</v>
      </c>
      <c r="K39" s="21" t="str">
        <f>IF(R36="","",R36)</f>
        <v/>
      </c>
      <c r="L39" s="16" t="str">
        <f>IF(T37="","",T37)</f>
        <v/>
      </c>
      <c r="M39" s="19" t="str">
        <f>IF(COUNT(L39)=0,"－",(IF(L39&gt;N39,"○",(IF(L39=N39,"△","×")))))</f>
        <v>－</v>
      </c>
      <c r="N39" s="10" t="str">
        <f>IF(R37="","",R37)</f>
        <v/>
      </c>
      <c r="O39" s="16" t="str">
        <f>IF(T38="","",T38)</f>
        <v/>
      </c>
      <c r="P39" s="19" t="str">
        <f>IF(COUNT(O39)=0,"－",(IF(O39&gt;Q39,"○",(IF(O39=Q39,"△","×")))))</f>
        <v>－</v>
      </c>
      <c r="Q39" s="21" t="str">
        <f>IF(R38="","",R38)</f>
        <v/>
      </c>
      <c r="R39" s="47"/>
      <c r="S39" s="48"/>
      <c r="T39" s="49"/>
      <c r="U39" s="17"/>
      <c r="V39" s="19" t="str">
        <f t="shared" si="21"/>
        <v>－</v>
      </c>
      <c r="W39" s="18"/>
      <c r="X39" s="12" t="str">
        <f t="shared" si="22"/>
        <v/>
      </c>
      <c r="Y39" s="12" t="str">
        <f t="shared" si="23"/>
        <v/>
      </c>
      <c r="Z39" s="12" t="str">
        <f t="shared" si="24"/>
        <v/>
      </c>
      <c r="AA39" s="22" t="str">
        <f t="shared" si="25"/>
        <v/>
      </c>
      <c r="AB39" s="23" t="str">
        <f>IF(COUNT(X39)=0,"",RANK(AC39,AC34:AC40))</f>
        <v/>
      </c>
      <c r="AC39" s="11" t="str">
        <f t="shared" si="26"/>
        <v/>
      </c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</row>
    <row r="40" spans="1:48" s="4" customFormat="1" ht="23.25" customHeight="1">
      <c r="A40" s="13"/>
      <c r="B40" s="14" t="s">
        <v>13</v>
      </c>
      <c r="C40" s="16" t="str">
        <f>IF(W34="","",W34)</f>
        <v/>
      </c>
      <c r="D40" s="5" t="str">
        <f t="shared" si="27"/>
        <v>－</v>
      </c>
      <c r="E40" s="21" t="str">
        <f>IF(U34="","",U34)</f>
        <v/>
      </c>
      <c r="F40" s="16" t="str">
        <f>IF(W35="","",W35)</f>
        <v/>
      </c>
      <c r="G40" s="19" t="str">
        <f>IF(COUNT(F40)=0,"－",(IF(F40&gt;H40,"○",(IF(F40=H40,"△","×")))))</f>
        <v>－</v>
      </c>
      <c r="H40" s="21" t="str">
        <f>IF(U35="","",U35)</f>
        <v/>
      </c>
      <c r="I40" s="16" t="str">
        <f>IF(W36="","",W36)</f>
        <v/>
      </c>
      <c r="J40" s="19" t="str">
        <f>IF(COUNT(I40)=0,"－",(IF(I40&gt;K40,"○",(IF(I40=K40,"△","×")))))</f>
        <v>－</v>
      </c>
      <c r="K40" s="21" t="str">
        <f>IF(U36="","",U36)</f>
        <v/>
      </c>
      <c r="L40" s="16" t="str">
        <f>IF(W37="","",W37)</f>
        <v/>
      </c>
      <c r="M40" s="19" t="str">
        <f>IF(COUNT(L40)=0,"－",(IF(L40&gt;N40,"○",(IF(L40=N40,"△","×")))))</f>
        <v>－</v>
      </c>
      <c r="N40" s="10" t="str">
        <f>IF(U37="","",U37)</f>
        <v/>
      </c>
      <c r="O40" s="16" t="str">
        <f>IF(W38="","",W38)</f>
        <v/>
      </c>
      <c r="P40" s="19" t="str">
        <f>IF(COUNT(O40)=0,"－",(IF(O40&gt;Q40,"○",(IF(O40=Q40,"△","×")))))</f>
        <v>－</v>
      </c>
      <c r="Q40" s="21" t="str">
        <f>IF(U38="","",U38)</f>
        <v/>
      </c>
      <c r="R40" s="16" t="str">
        <f>IF(W39="","",W39)</f>
        <v/>
      </c>
      <c r="S40" s="19" t="str">
        <f>IF(COUNT(R40)=0,"－",(IF(R40&gt;T40,"○",(IF(R40=T40,"△","×")))))</f>
        <v>－</v>
      </c>
      <c r="T40" s="10" t="str">
        <f>IF(U39="","",U39)</f>
        <v/>
      </c>
      <c r="U40" s="47"/>
      <c r="V40" s="48"/>
      <c r="W40" s="49"/>
      <c r="X40" s="12" t="str">
        <f t="shared" si="22"/>
        <v/>
      </c>
      <c r="Y40" s="12" t="str">
        <f t="shared" si="23"/>
        <v/>
      </c>
      <c r="Z40" s="12" t="str">
        <f t="shared" si="24"/>
        <v/>
      </c>
      <c r="AA40" s="22" t="str">
        <f t="shared" si="25"/>
        <v/>
      </c>
      <c r="AB40" s="23" t="str">
        <f>IF(COUNT(X40)=0,"",RANK(AC40,AC34:AC40))</f>
        <v/>
      </c>
      <c r="AC40" s="11" t="str">
        <f t="shared" si="26"/>
        <v/>
      </c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</row>
    <row r="41" spans="1:48" ht="3" customHeight="1"/>
    <row r="42" spans="1:48" ht="3" customHeight="1"/>
    <row r="43" spans="1:48" ht="3" customHeight="1"/>
    <row r="44" spans="1:48" ht="3" customHeight="1"/>
    <row r="45" spans="1:48" ht="3" customHeight="1"/>
    <row r="46" spans="1:48" ht="3" customHeight="1"/>
    <row r="47" spans="1:48" ht="3" customHeight="1"/>
    <row r="48" spans="1:48" ht="3" customHeight="1"/>
    <row r="49" ht="3" customHeight="1"/>
    <row r="50" ht="3" customHeight="1"/>
    <row r="51" ht="3" customHeight="1"/>
  </sheetData>
  <sheetProtection selectLockedCells="1"/>
  <mergeCells count="56">
    <mergeCell ref="U3:W3"/>
    <mergeCell ref="R9:T9"/>
    <mergeCell ref="C3:E3"/>
    <mergeCell ref="F3:H3"/>
    <mergeCell ref="I3:K3"/>
    <mergeCell ref="L3:N3"/>
    <mergeCell ref="O3:Q3"/>
    <mergeCell ref="R3:T3"/>
    <mergeCell ref="C4:E4"/>
    <mergeCell ref="F5:H5"/>
    <mergeCell ref="I6:K6"/>
    <mergeCell ref="L7:N7"/>
    <mergeCell ref="O8:Q8"/>
    <mergeCell ref="U10:W10"/>
    <mergeCell ref="C13:E13"/>
    <mergeCell ref="F13:H13"/>
    <mergeCell ref="I13:K13"/>
    <mergeCell ref="L13:N13"/>
    <mergeCell ref="O13:Q13"/>
    <mergeCell ref="R13:T13"/>
    <mergeCell ref="U13:W13"/>
    <mergeCell ref="U20:W20"/>
    <mergeCell ref="C14:E14"/>
    <mergeCell ref="F15:H15"/>
    <mergeCell ref="I16:K16"/>
    <mergeCell ref="L17:N17"/>
    <mergeCell ref="O18:Q18"/>
    <mergeCell ref="R19:T19"/>
    <mergeCell ref="U30:W30"/>
    <mergeCell ref="U23:W23"/>
    <mergeCell ref="R23:T23"/>
    <mergeCell ref="O23:Q23"/>
    <mergeCell ref="L23:N23"/>
    <mergeCell ref="L27:N27"/>
    <mergeCell ref="O28:Q28"/>
    <mergeCell ref="R29:T29"/>
    <mergeCell ref="C34:E34"/>
    <mergeCell ref="F35:H35"/>
    <mergeCell ref="I36:K36"/>
    <mergeCell ref="F23:H23"/>
    <mergeCell ref="C23:E23"/>
    <mergeCell ref="C33:E33"/>
    <mergeCell ref="F33:H33"/>
    <mergeCell ref="I33:K33"/>
    <mergeCell ref="I23:K23"/>
    <mergeCell ref="C24:E24"/>
    <mergeCell ref="F25:H25"/>
    <mergeCell ref="I26:K26"/>
    <mergeCell ref="L37:N37"/>
    <mergeCell ref="O38:Q38"/>
    <mergeCell ref="R39:T39"/>
    <mergeCell ref="U40:W40"/>
    <mergeCell ref="O33:Q33"/>
    <mergeCell ref="R33:T33"/>
    <mergeCell ref="U33:W33"/>
    <mergeCell ref="L33:N33"/>
  </mergeCells>
  <phoneticPr fontId="1"/>
  <pageMargins left="0.19685039370078741" right="0.19685039370078741" top="0.39370078740157483" bottom="0.19685039370078741" header="0.51181102362204722" footer="0.51181102362204722"/>
  <pageSetup paperSize="9" fitToHeight="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AS56"/>
  <sheetViews>
    <sheetView zoomScaleNormal="100" workbookViewId="0">
      <selection activeCell="A12" sqref="A12:AH18"/>
    </sheetView>
  </sheetViews>
  <sheetFormatPr defaultColWidth="11.25" defaultRowHeight="15" customHeight="1"/>
  <cols>
    <col min="1" max="1" width="5.5" style="1" customWidth="1"/>
    <col min="2" max="2" width="11.625" style="1" customWidth="1"/>
    <col min="3" max="20" width="3.25" style="1" customWidth="1"/>
    <col min="21" max="24" width="4.25" style="1" customWidth="1"/>
    <col min="25" max="25" width="6.25" style="1" customWidth="1"/>
    <col min="26" max="26" width="12.125" style="1" hidden="1" customWidth="1"/>
    <col min="27" max="33" width="0.75" style="1" customWidth="1"/>
    <col min="34" max="36" width="2.625" style="1" customWidth="1"/>
    <col min="37" max="65" width="2" style="1" customWidth="1"/>
    <col min="66" max="16384" width="11.25" style="1"/>
  </cols>
  <sheetData>
    <row r="1" spans="1:45" ht="15" customHeight="1">
      <c r="B1" s="24" t="s">
        <v>14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</row>
    <row r="2" spans="1:45" ht="15" customHeight="1">
      <c r="B2" s="2" t="s">
        <v>7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/>
      <c r="P2" s="4"/>
      <c r="Q2" s="4"/>
      <c r="R2" s="4"/>
      <c r="S2" s="4"/>
      <c r="T2" s="4"/>
      <c r="U2" s="4"/>
      <c r="V2" s="4"/>
      <c r="W2" s="4"/>
      <c r="X2" s="4"/>
      <c r="Y2" s="9" t="s">
        <v>15</v>
      </c>
    </row>
    <row r="3" spans="1:45" s="4" customFormat="1" ht="15" customHeight="1">
      <c r="B3" s="15" t="s">
        <v>4</v>
      </c>
      <c r="C3" s="45" t="str">
        <f>IF(B4="","",B4)</f>
        <v>１</v>
      </c>
      <c r="D3" s="46"/>
      <c r="E3" s="46"/>
      <c r="F3" s="45" t="str">
        <f>IF(B5="","",B5)</f>
        <v>２</v>
      </c>
      <c r="G3" s="46"/>
      <c r="H3" s="46"/>
      <c r="I3" s="45" t="str">
        <f>IF(B6="","",B6)</f>
        <v>３</v>
      </c>
      <c r="J3" s="46"/>
      <c r="K3" s="46"/>
      <c r="L3" s="45" t="str">
        <f>IF(B7="","",B7)</f>
        <v>４</v>
      </c>
      <c r="M3" s="46"/>
      <c r="N3" s="46"/>
      <c r="O3" s="45" t="str">
        <f>IF(B8="","",B8)</f>
        <v>５</v>
      </c>
      <c r="P3" s="46"/>
      <c r="Q3" s="46"/>
      <c r="R3" s="45" t="str">
        <f>IF(B9="","",B9)</f>
        <v>６</v>
      </c>
      <c r="S3" s="46"/>
      <c r="T3" s="46"/>
      <c r="U3" s="15" t="s">
        <v>0</v>
      </c>
      <c r="V3" s="15" t="s">
        <v>1</v>
      </c>
      <c r="W3" s="15" t="s">
        <v>3</v>
      </c>
      <c r="X3" s="15" t="s">
        <v>5</v>
      </c>
      <c r="Y3" s="15" t="s">
        <v>2</v>
      </c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</row>
    <row r="4" spans="1:45" s="4" customFormat="1" ht="22.5" customHeight="1">
      <c r="A4" s="13"/>
      <c r="B4" s="14" t="s">
        <v>8</v>
      </c>
      <c r="C4" s="47"/>
      <c r="D4" s="48"/>
      <c r="E4" s="49"/>
      <c r="F4" s="17">
        <v>1</v>
      </c>
      <c r="G4" s="19" t="str">
        <f>IF(COUNT(F4)=0,"－",(IF(F4&gt;H4,"○",(IF(F4=H4,"△","×")))))</f>
        <v>×</v>
      </c>
      <c r="H4" s="18">
        <v>2</v>
      </c>
      <c r="I4" s="17">
        <v>3</v>
      </c>
      <c r="J4" s="19" t="str">
        <f>IF(COUNT(I4)=0,"－",(IF(I4&gt;K4,"○",(IF(I4=K4,"△","×")))))</f>
        <v>○</v>
      </c>
      <c r="K4" s="18">
        <v>2</v>
      </c>
      <c r="L4" s="17">
        <v>2</v>
      </c>
      <c r="M4" s="19" t="str">
        <f>IF(COUNT(L4)=0,"－",(IF(L4&gt;N4,"○",(IF(L4=N4,"△","×")))))</f>
        <v>○</v>
      </c>
      <c r="N4" s="20">
        <v>1</v>
      </c>
      <c r="O4" s="17">
        <v>1</v>
      </c>
      <c r="P4" s="19" t="str">
        <f>IF(COUNT(O4)=0,"－",(IF(O4&gt;Q4,"○",(IF(O4=Q4,"△","×")))))</f>
        <v>△</v>
      </c>
      <c r="Q4" s="18">
        <v>1</v>
      </c>
      <c r="R4" s="17">
        <v>0</v>
      </c>
      <c r="S4" s="19" t="str">
        <f>IF(COUNT(R4)=0,"－",(IF(R4&gt;T4,"○",(IF(R4=T4,"△","×")))))</f>
        <v>△</v>
      </c>
      <c r="T4" s="20">
        <v>0</v>
      </c>
      <c r="U4" s="12">
        <f t="shared" ref="U4:U9" si="0">IF(COUNT(C4:T4)=0,"",(COUNTIF(C4:T4,"○")*3)+(COUNTIF(C4:T4,"△")*1))</f>
        <v>8</v>
      </c>
      <c r="V4" s="12">
        <f t="shared" ref="V4:V9" si="1">IF(COUNT(U4)=0,"",SUM(F4,I4,L4,O4,R4,C4))</f>
        <v>7</v>
      </c>
      <c r="W4" s="12">
        <f t="shared" ref="W4:W9" si="2">IF(COUNT(U4)=0,"",SUM(H4,K4,N4,Q4,T4,E4))</f>
        <v>6</v>
      </c>
      <c r="X4" s="22">
        <f t="shared" ref="X4:X9" si="3">IF(COUNT(U4)=0,"",V4-W4)</f>
        <v>1</v>
      </c>
      <c r="Y4" s="23">
        <f>IF(COUNT(U4)=0,"",RANK(Z4,Z4:Z9))</f>
        <v>3</v>
      </c>
      <c r="Z4" s="11">
        <f t="shared" ref="Z4:Z9" si="4">IF(U4="","",U4*1000000+X4*1000+V4)</f>
        <v>8001007</v>
      </c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</row>
    <row r="5" spans="1:45" s="4" customFormat="1" ht="22.5" customHeight="1">
      <c r="A5" s="13"/>
      <c r="B5" s="14" t="s">
        <v>9</v>
      </c>
      <c r="C5" s="16">
        <f>IF(H4="","",H4)</f>
        <v>2</v>
      </c>
      <c r="D5" s="5" t="str">
        <f>IF(COUNT(C5)=0,"－",(IF(C5&gt;E5,"○",(IF(C5=E5,"△","×")))))</f>
        <v>○</v>
      </c>
      <c r="E5" s="21">
        <f>IF(F4="","",F4)</f>
        <v>1</v>
      </c>
      <c r="F5" s="47"/>
      <c r="G5" s="48"/>
      <c r="H5" s="49"/>
      <c r="I5" s="17">
        <v>10</v>
      </c>
      <c r="J5" s="19" t="str">
        <f>IF(COUNT(I5)=0,"－",(IF(I5&gt;K5,"○",(IF(I5=K5,"△","×")))))</f>
        <v>○</v>
      </c>
      <c r="K5" s="18">
        <v>2</v>
      </c>
      <c r="L5" s="17">
        <v>1</v>
      </c>
      <c r="M5" s="19" t="str">
        <f>IF(COUNT(L5)=0,"－",(IF(L5&gt;N5,"○",(IF(L5=N5,"△","×")))))</f>
        <v>○</v>
      </c>
      <c r="N5" s="20">
        <v>0</v>
      </c>
      <c r="O5" s="17">
        <v>1</v>
      </c>
      <c r="P5" s="19" t="str">
        <f>IF(COUNT(O5)=0,"－",(IF(O5&gt;Q5,"○",(IF(O5=Q5,"△","×")))))</f>
        <v>△</v>
      </c>
      <c r="Q5" s="18">
        <v>1</v>
      </c>
      <c r="R5" s="17">
        <v>1</v>
      </c>
      <c r="S5" s="19" t="str">
        <f>IF(COUNT(R5)=0,"－",(IF(R5&gt;T5,"○",(IF(R5=T5,"△","×")))))</f>
        <v>×</v>
      </c>
      <c r="T5" s="20">
        <v>2</v>
      </c>
      <c r="U5" s="12">
        <f t="shared" si="0"/>
        <v>10</v>
      </c>
      <c r="V5" s="12">
        <f t="shared" si="1"/>
        <v>15</v>
      </c>
      <c r="W5" s="12">
        <f t="shared" si="2"/>
        <v>6</v>
      </c>
      <c r="X5" s="22">
        <f t="shared" si="3"/>
        <v>9</v>
      </c>
      <c r="Y5" s="23">
        <f>IF(COUNT(U5)=0,"",RANK(Z5,Z4:Z9))</f>
        <v>1</v>
      </c>
      <c r="Z5" s="11">
        <f t="shared" si="4"/>
        <v>10009015</v>
      </c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</row>
    <row r="6" spans="1:45" s="4" customFormat="1" ht="22.5" customHeight="1">
      <c r="A6" s="13"/>
      <c r="B6" s="14" t="s">
        <v>10</v>
      </c>
      <c r="C6" s="16">
        <f>IF(K4="","",K4)</f>
        <v>2</v>
      </c>
      <c r="D6" s="5" t="str">
        <f>IF(COUNT(C6)=0,"－",(IF(C6&gt;E6,"○",(IF(C6=E6,"△","×")))))</f>
        <v>×</v>
      </c>
      <c r="E6" s="21">
        <f>IF(I4="","",I4)</f>
        <v>3</v>
      </c>
      <c r="F6" s="16">
        <f>IF(K5="","",K5)</f>
        <v>2</v>
      </c>
      <c r="G6" s="19" t="str">
        <f>IF(COUNT(F6)=0,"－",(IF(F6&gt;H6,"○",(IF(F6=H6,"△","×")))))</f>
        <v>×</v>
      </c>
      <c r="H6" s="21">
        <f>IF(I5="","",I5)</f>
        <v>10</v>
      </c>
      <c r="I6" s="47"/>
      <c r="J6" s="48"/>
      <c r="K6" s="49"/>
      <c r="L6" s="17">
        <v>1</v>
      </c>
      <c r="M6" s="19" t="str">
        <f>IF(COUNT(L6)=0,"－",(IF(L6&gt;N6,"○",(IF(L6=N6,"△","×")))))</f>
        <v>×</v>
      </c>
      <c r="N6" s="20">
        <v>17</v>
      </c>
      <c r="O6" s="17">
        <v>1</v>
      </c>
      <c r="P6" s="19" t="str">
        <f>IF(COUNT(O6)=0,"－",(IF(O6&gt;Q6,"○",(IF(O6=Q6,"△","×")))))</f>
        <v>△</v>
      </c>
      <c r="Q6" s="18">
        <v>1</v>
      </c>
      <c r="R6" s="17">
        <v>0</v>
      </c>
      <c r="S6" s="19" t="str">
        <f>IF(COUNT(R6)=0,"－",(IF(R6&gt;T6,"○",(IF(R6=T6,"△","×")))))</f>
        <v>×</v>
      </c>
      <c r="T6" s="20">
        <v>5</v>
      </c>
      <c r="U6" s="12">
        <f t="shared" si="0"/>
        <v>1</v>
      </c>
      <c r="V6" s="12">
        <f t="shared" si="1"/>
        <v>6</v>
      </c>
      <c r="W6" s="12">
        <f t="shared" si="2"/>
        <v>36</v>
      </c>
      <c r="X6" s="22">
        <f t="shared" si="3"/>
        <v>-30</v>
      </c>
      <c r="Y6" s="23">
        <f>IF(COUNT(U6)=0,"",RANK(Z6,Z4:Z9))</f>
        <v>6</v>
      </c>
      <c r="Z6" s="11">
        <f t="shared" si="4"/>
        <v>970006</v>
      </c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</row>
    <row r="7" spans="1:45" s="4" customFormat="1" ht="22.5" customHeight="1">
      <c r="A7" s="13"/>
      <c r="B7" s="14" t="s">
        <v>6</v>
      </c>
      <c r="C7" s="16">
        <f>IF(N4="","",N4)</f>
        <v>1</v>
      </c>
      <c r="D7" s="5" t="str">
        <f>IF(COUNT(C7)=0,"－",(IF(C7&gt;E7,"○",(IF(C7=E7,"△","×")))))</f>
        <v>×</v>
      </c>
      <c r="E7" s="21">
        <f>IF(L4="","",L4)</f>
        <v>2</v>
      </c>
      <c r="F7" s="16">
        <f>IF(N5="","",N5)</f>
        <v>0</v>
      </c>
      <c r="G7" s="19" t="str">
        <f>IF(COUNT(F7)=0,"－",(IF(F7&gt;H7,"○",(IF(F7=H7,"△","×")))))</f>
        <v>×</v>
      </c>
      <c r="H7" s="21">
        <f>IF(L5="","",L5)</f>
        <v>1</v>
      </c>
      <c r="I7" s="16">
        <f>IF(N6="","",N6)</f>
        <v>17</v>
      </c>
      <c r="J7" s="19" t="str">
        <f>IF(COUNT(I7)=0,"－",(IF(I7&gt;K7,"○",(IF(I7=K7,"△","×")))))</f>
        <v>○</v>
      </c>
      <c r="K7" s="21">
        <f>IF(L6="","",L6)</f>
        <v>1</v>
      </c>
      <c r="L7" s="47"/>
      <c r="M7" s="48"/>
      <c r="N7" s="49"/>
      <c r="O7" s="17">
        <v>1</v>
      </c>
      <c r="P7" s="19" t="str">
        <f>IF(COUNT(O7)=0,"－",(IF(O7&gt;Q7,"○",(IF(O7=Q7,"△","×")))))</f>
        <v>×</v>
      </c>
      <c r="Q7" s="18">
        <v>2</v>
      </c>
      <c r="R7" s="17">
        <v>1</v>
      </c>
      <c r="S7" s="19" t="str">
        <f>IF(COUNT(R7)=0,"－",(IF(R7&gt;T7,"○",(IF(R7=T7,"△","×")))))</f>
        <v>○</v>
      </c>
      <c r="T7" s="20">
        <v>0</v>
      </c>
      <c r="U7" s="12">
        <f t="shared" si="0"/>
        <v>6</v>
      </c>
      <c r="V7" s="12">
        <f t="shared" si="1"/>
        <v>20</v>
      </c>
      <c r="W7" s="12">
        <f t="shared" si="2"/>
        <v>6</v>
      </c>
      <c r="X7" s="22">
        <f t="shared" si="3"/>
        <v>14</v>
      </c>
      <c r="Y7" s="23">
        <f>IF(COUNT(U7)=0,"",RANK(Z7,Z4:Z9))</f>
        <v>4</v>
      </c>
      <c r="Z7" s="11">
        <f t="shared" si="4"/>
        <v>6014020</v>
      </c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</row>
    <row r="8" spans="1:45" s="4" customFormat="1" ht="22.5" customHeight="1">
      <c r="A8" s="13"/>
      <c r="B8" s="14" t="s">
        <v>11</v>
      </c>
      <c r="C8" s="16">
        <f>IF(Q4="","",Q4)</f>
        <v>1</v>
      </c>
      <c r="D8" s="5" t="str">
        <f>IF(COUNT(C8)=0,"－",(IF(C8&gt;E8,"○",(IF(C8=E8,"△","×")))))</f>
        <v>△</v>
      </c>
      <c r="E8" s="21">
        <f>IF(O4="","",O4)</f>
        <v>1</v>
      </c>
      <c r="F8" s="16">
        <f>IF(Q5="","",Q5)</f>
        <v>1</v>
      </c>
      <c r="G8" s="19" t="str">
        <f>IF(COUNT(F8)=0,"－",(IF(F8&gt;H8,"○",(IF(F8=H8,"△","×")))))</f>
        <v>△</v>
      </c>
      <c r="H8" s="21">
        <f>IF(O5="","",O5)</f>
        <v>1</v>
      </c>
      <c r="I8" s="16">
        <f>IF(Q6="","",Q6)</f>
        <v>1</v>
      </c>
      <c r="J8" s="19" t="str">
        <f>IF(COUNT(I8)=0,"－",(IF(I8&gt;K8,"○",(IF(I8=K8,"△","×")))))</f>
        <v>△</v>
      </c>
      <c r="K8" s="21">
        <f>IF(O6="","",O6)</f>
        <v>1</v>
      </c>
      <c r="L8" s="16">
        <f>IF(Q7="","",Q7)</f>
        <v>2</v>
      </c>
      <c r="M8" s="19" t="str">
        <f>IF(COUNT(L8)=0,"－",(IF(L8&gt;N8,"○",(IF(L8=N8,"△","×")))))</f>
        <v>○</v>
      </c>
      <c r="N8" s="10">
        <f>IF(O7="","",O7)</f>
        <v>1</v>
      </c>
      <c r="O8" s="47"/>
      <c r="P8" s="48"/>
      <c r="Q8" s="49"/>
      <c r="R8" s="17">
        <v>1</v>
      </c>
      <c r="S8" s="19" t="str">
        <f>IF(COUNT(R8)=0,"－",(IF(R8&gt;T8,"○",(IF(R8=T8,"△","×")))))</f>
        <v>×</v>
      </c>
      <c r="T8" s="20">
        <v>2</v>
      </c>
      <c r="U8" s="12">
        <f t="shared" si="0"/>
        <v>6</v>
      </c>
      <c r="V8" s="12">
        <f t="shared" si="1"/>
        <v>6</v>
      </c>
      <c r="W8" s="12">
        <f t="shared" si="2"/>
        <v>6</v>
      </c>
      <c r="X8" s="22">
        <f t="shared" si="3"/>
        <v>0</v>
      </c>
      <c r="Y8" s="23">
        <f>IF(COUNT(U8)=0,"",RANK(Z8,Z4:Z9))</f>
        <v>5</v>
      </c>
      <c r="Z8" s="11">
        <f t="shared" si="4"/>
        <v>6000006</v>
      </c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</row>
    <row r="9" spans="1:45" s="4" customFormat="1" ht="22.5" customHeight="1">
      <c r="A9" s="13"/>
      <c r="B9" s="14" t="s">
        <v>12</v>
      </c>
      <c r="C9" s="16">
        <f>IF(T4="","",T4)</f>
        <v>0</v>
      </c>
      <c r="D9" s="5" t="str">
        <f>IF(COUNT(C9)=0,"－",(IF(C9&gt;E9,"○",(IF(C9=E9,"△","×")))))</f>
        <v>△</v>
      </c>
      <c r="E9" s="21">
        <f>IF(R4="","",R4)</f>
        <v>0</v>
      </c>
      <c r="F9" s="16">
        <f>IF(T5="","",T5)</f>
        <v>2</v>
      </c>
      <c r="G9" s="19" t="str">
        <f>IF(COUNT(F9)=0,"－",(IF(F9&gt;H9,"○",(IF(F9=H9,"△","×")))))</f>
        <v>○</v>
      </c>
      <c r="H9" s="21">
        <f>IF(R5="","",R5)</f>
        <v>1</v>
      </c>
      <c r="I9" s="16">
        <f>IF(T6="","",T6)</f>
        <v>5</v>
      </c>
      <c r="J9" s="19" t="str">
        <f>IF(COUNT(I9)=0,"－",(IF(I9&gt;K9,"○",(IF(I9=K9,"△","×")))))</f>
        <v>○</v>
      </c>
      <c r="K9" s="21">
        <f>IF(R6="","",R6)</f>
        <v>0</v>
      </c>
      <c r="L9" s="16">
        <f>IF(T7="","",T7)</f>
        <v>0</v>
      </c>
      <c r="M9" s="19" t="str">
        <f>IF(COUNT(L9)=0,"－",(IF(L9&gt;N9,"○",(IF(L9=N9,"△","×")))))</f>
        <v>×</v>
      </c>
      <c r="N9" s="10">
        <f>IF(R7="","",R7)</f>
        <v>1</v>
      </c>
      <c r="O9" s="16">
        <f>IF(T8="","",T8)</f>
        <v>2</v>
      </c>
      <c r="P9" s="19" t="str">
        <f>IF(COUNT(O9)=0,"－",(IF(O9&gt;Q9,"○",(IF(O9=Q9,"△","×")))))</f>
        <v>○</v>
      </c>
      <c r="Q9" s="21">
        <f>IF(R8="","",R8)</f>
        <v>1</v>
      </c>
      <c r="R9" s="47"/>
      <c r="S9" s="48"/>
      <c r="T9" s="49"/>
      <c r="U9" s="12">
        <f t="shared" si="0"/>
        <v>10</v>
      </c>
      <c r="V9" s="12">
        <f t="shared" si="1"/>
        <v>9</v>
      </c>
      <c r="W9" s="12">
        <f t="shared" si="2"/>
        <v>3</v>
      </c>
      <c r="X9" s="22">
        <f t="shared" si="3"/>
        <v>6</v>
      </c>
      <c r="Y9" s="23">
        <f>IF(COUNT(U9)=0,"",RANK(Z9,Z4:Z9))</f>
        <v>2</v>
      </c>
      <c r="Z9" s="11">
        <f t="shared" si="4"/>
        <v>10006009</v>
      </c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</row>
    <row r="10" spans="1:45" s="6" customFormat="1" ht="6" customHeight="1">
      <c r="B10" s="7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</row>
    <row r="11" spans="1:45" ht="15" customHeight="1">
      <c r="B11" s="2" t="s">
        <v>7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4"/>
      <c r="P11" s="4"/>
      <c r="Q11" s="4"/>
      <c r="R11" s="4"/>
      <c r="S11" s="4"/>
      <c r="T11" s="4"/>
      <c r="U11" s="4"/>
      <c r="V11" s="4"/>
      <c r="W11" s="4"/>
      <c r="X11" s="4"/>
      <c r="Y11" s="9" t="s">
        <v>15</v>
      </c>
    </row>
    <row r="12" spans="1:45" s="4" customFormat="1" ht="15" customHeight="1">
      <c r="B12" s="15" t="s">
        <v>4</v>
      </c>
      <c r="C12" s="45" t="str">
        <f>IF(B13="","",B13)</f>
        <v>１</v>
      </c>
      <c r="D12" s="46"/>
      <c r="E12" s="46"/>
      <c r="F12" s="45" t="str">
        <f>IF(B14="","",B14)</f>
        <v>２</v>
      </c>
      <c r="G12" s="46"/>
      <c r="H12" s="46"/>
      <c r="I12" s="45" t="str">
        <f>IF(B15="","",B15)</f>
        <v>３</v>
      </c>
      <c r="J12" s="46"/>
      <c r="K12" s="46"/>
      <c r="L12" s="45" t="str">
        <f>IF(B16="","",B16)</f>
        <v>４</v>
      </c>
      <c r="M12" s="46"/>
      <c r="N12" s="46"/>
      <c r="O12" s="45" t="str">
        <f>IF(B17="","",B17)</f>
        <v>５</v>
      </c>
      <c r="P12" s="46"/>
      <c r="Q12" s="46"/>
      <c r="R12" s="45" t="str">
        <f>IF(B18="","",B18)</f>
        <v>６</v>
      </c>
      <c r="S12" s="46"/>
      <c r="T12" s="46"/>
      <c r="U12" s="15" t="s">
        <v>0</v>
      </c>
      <c r="V12" s="15" t="s">
        <v>1</v>
      </c>
      <c r="W12" s="15" t="s">
        <v>3</v>
      </c>
      <c r="X12" s="15" t="s">
        <v>5</v>
      </c>
      <c r="Y12" s="15" t="s">
        <v>2</v>
      </c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</row>
    <row r="13" spans="1:45" s="4" customFormat="1" ht="22.5" customHeight="1">
      <c r="A13" s="13"/>
      <c r="B13" s="14" t="s">
        <v>8</v>
      </c>
      <c r="C13" s="47"/>
      <c r="D13" s="48"/>
      <c r="E13" s="49"/>
      <c r="F13" s="17"/>
      <c r="G13" s="19" t="str">
        <f>IF(COUNT(F13)=0,"－",(IF(F13&gt;H13,"○",(IF(F13=H13,"△","×")))))</f>
        <v>－</v>
      </c>
      <c r="H13" s="18"/>
      <c r="I13" s="17"/>
      <c r="J13" s="19" t="str">
        <f>IF(COUNT(I13)=0,"－",(IF(I13&gt;K13,"○",(IF(I13=K13,"△","×")))))</f>
        <v>－</v>
      </c>
      <c r="K13" s="18"/>
      <c r="L13" s="17"/>
      <c r="M13" s="19" t="str">
        <f>IF(COUNT(L13)=0,"－",(IF(L13&gt;N13,"○",(IF(L13=N13,"△","×")))))</f>
        <v>－</v>
      </c>
      <c r="N13" s="20"/>
      <c r="O13" s="17"/>
      <c r="P13" s="19" t="str">
        <f>IF(COUNT(O13)=0,"－",(IF(O13&gt;Q13,"○",(IF(O13=Q13,"△","×")))))</f>
        <v>－</v>
      </c>
      <c r="Q13" s="18"/>
      <c r="R13" s="17"/>
      <c r="S13" s="19" t="str">
        <f>IF(COUNT(R13)=0,"－",(IF(R13&gt;T13,"○",(IF(R13=T13,"△","×")))))</f>
        <v>－</v>
      </c>
      <c r="T13" s="20"/>
      <c r="U13" s="12" t="str">
        <f t="shared" ref="U13:U18" si="5">IF(COUNT(C13:T13)=0,"",(COUNTIF(C13:T13,"○")*3)+(COUNTIF(C13:T13,"△")*1))</f>
        <v/>
      </c>
      <c r="V13" s="12" t="str">
        <f t="shared" ref="V13:V18" si="6">IF(COUNT(U13)=0,"",SUM(F13,I13,L13,O13,R13,C13))</f>
        <v/>
      </c>
      <c r="W13" s="12" t="str">
        <f t="shared" ref="W13:W18" si="7">IF(COUNT(U13)=0,"",SUM(H13,K13,N13,Q13,T13,E13))</f>
        <v/>
      </c>
      <c r="X13" s="22" t="str">
        <f t="shared" ref="X13:X18" si="8">IF(COUNT(U13)=0,"",V13-W13)</f>
        <v/>
      </c>
      <c r="Y13" s="23" t="str">
        <f>IF(COUNT(U13)=0,"",RANK(Z13,Z13:Z18))</f>
        <v/>
      </c>
      <c r="Z13" s="11" t="str">
        <f t="shared" ref="Z13:Z18" si="9">IF(U13="","",U13*1000000+X13*1000+V13)</f>
        <v/>
      </c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</row>
    <row r="14" spans="1:45" s="4" customFormat="1" ht="22.5" customHeight="1">
      <c r="A14" s="13"/>
      <c r="B14" s="14" t="s">
        <v>9</v>
      </c>
      <c r="C14" s="16" t="str">
        <f>IF(H13="","",H13)</f>
        <v/>
      </c>
      <c r="D14" s="5" t="str">
        <f>IF(COUNT(C14)=0,"－",(IF(C14&gt;E14,"○",(IF(C14=E14,"△","×")))))</f>
        <v>－</v>
      </c>
      <c r="E14" s="21" t="str">
        <f>IF(F13="","",F13)</f>
        <v/>
      </c>
      <c r="F14" s="47"/>
      <c r="G14" s="48"/>
      <c r="H14" s="49"/>
      <c r="I14" s="17"/>
      <c r="J14" s="19" t="str">
        <f>IF(COUNT(I14)=0,"－",(IF(I14&gt;K14,"○",(IF(I14=K14,"△","×")))))</f>
        <v>－</v>
      </c>
      <c r="K14" s="18"/>
      <c r="L14" s="17"/>
      <c r="M14" s="19" t="str">
        <f>IF(COUNT(L14)=0,"－",(IF(L14&gt;N14,"○",(IF(L14=N14,"△","×")))))</f>
        <v>－</v>
      </c>
      <c r="N14" s="20"/>
      <c r="O14" s="17"/>
      <c r="P14" s="19" t="str">
        <f>IF(COUNT(O14)=0,"－",(IF(O14&gt;Q14,"○",(IF(O14=Q14,"△","×")))))</f>
        <v>－</v>
      </c>
      <c r="Q14" s="18"/>
      <c r="R14" s="17"/>
      <c r="S14" s="19" t="str">
        <f>IF(COUNT(R14)=0,"－",(IF(R14&gt;T14,"○",(IF(R14=T14,"△","×")))))</f>
        <v>－</v>
      </c>
      <c r="T14" s="20"/>
      <c r="U14" s="12" t="str">
        <f t="shared" si="5"/>
        <v/>
      </c>
      <c r="V14" s="12" t="str">
        <f t="shared" si="6"/>
        <v/>
      </c>
      <c r="W14" s="12" t="str">
        <f t="shared" si="7"/>
        <v/>
      </c>
      <c r="X14" s="22" t="str">
        <f t="shared" si="8"/>
        <v/>
      </c>
      <c r="Y14" s="23" t="str">
        <f>IF(COUNT(U14)=0,"",RANK(Z14,Z13:Z18))</f>
        <v/>
      </c>
      <c r="Z14" s="11" t="str">
        <f t="shared" si="9"/>
        <v/>
      </c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</row>
    <row r="15" spans="1:45" s="4" customFormat="1" ht="22.5" customHeight="1">
      <c r="A15" s="13"/>
      <c r="B15" s="14" t="s">
        <v>10</v>
      </c>
      <c r="C15" s="16" t="str">
        <f>IF(K13="","",K13)</f>
        <v/>
      </c>
      <c r="D15" s="5" t="str">
        <f>IF(COUNT(C15)=0,"－",(IF(C15&gt;E15,"○",(IF(C15=E15,"△","×")))))</f>
        <v>－</v>
      </c>
      <c r="E15" s="21" t="str">
        <f>IF(I13="","",I13)</f>
        <v/>
      </c>
      <c r="F15" s="16" t="str">
        <f>IF(K14="","",K14)</f>
        <v/>
      </c>
      <c r="G15" s="19" t="str">
        <f>IF(COUNT(F15)=0,"－",(IF(F15&gt;H15,"○",(IF(F15=H15,"△","×")))))</f>
        <v>－</v>
      </c>
      <c r="H15" s="21" t="str">
        <f>IF(I14="","",I14)</f>
        <v/>
      </c>
      <c r="I15" s="47"/>
      <c r="J15" s="48"/>
      <c r="K15" s="49"/>
      <c r="L15" s="17"/>
      <c r="M15" s="19" t="str">
        <f>IF(COUNT(L15)=0,"－",(IF(L15&gt;N15,"○",(IF(L15=N15,"△","×")))))</f>
        <v>－</v>
      </c>
      <c r="N15" s="20"/>
      <c r="O15" s="17"/>
      <c r="P15" s="19" t="str">
        <f>IF(COUNT(O15)=0,"－",(IF(O15&gt;Q15,"○",(IF(O15=Q15,"△","×")))))</f>
        <v>－</v>
      </c>
      <c r="Q15" s="18"/>
      <c r="R15" s="17"/>
      <c r="S15" s="19" t="str">
        <f>IF(COUNT(R15)=0,"－",(IF(R15&gt;T15,"○",(IF(R15=T15,"△","×")))))</f>
        <v>－</v>
      </c>
      <c r="T15" s="20"/>
      <c r="U15" s="12" t="str">
        <f t="shared" si="5"/>
        <v/>
      </c>
      <c r="V15" s="12" t="str">
        <f t="shared" si="6"/>
        <v/>
      </c>
      <c r="W15" s="12" t="str">
        <f t="shared" si="7"/>
        <v/>
      </c>
      <c r="X15" s="22" t="str">
        <f t="shared" si="8"/>
        <v/>
      </c>
      <c r="Y15" s="23" t="str">
        <f>IF(COUNT(U15)=0,"",RANK(Z15,Z13:Z18))</f>
        <v/>
      </c>
      <c r="Z15" s="11" t="str">
        <f t="shared" si="9"/>
        <v/>
      </c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</row>
    <row r="16" spans="1:45" s="4" customFormat="1" ht="22.5" customHeight="1">
      <c r="A16" s="13"/>
      <c r="B16" s="14" t="s">
        <v>6</v>
      </c>
      <c r="C16" s="16" t="str">
        <f>IF(N13="","",N13)</f>
        <v/>
      </c>
      <c r="D16" s="5" t="str">
        <f>IF(COUNT(C16)=0,"－",(IF(C16&gt;E16,"○",(IF(C16=E16,"△","×")))))</f>
        <v>－</v>
      </c>
      <c r="E16" s="21" t="str">
        <f>IF(L13="","",L13)</f>
        <v/>
      </c>
      <c r="F16" s="16" t="str">
        <f>IF(N14="","",N14)</f>
        <v/>
      </c>
      <c r="G16" s="19" t="str">
        <f>IF(COUNT(F16)=0,"－",(IF(F16&gt;H16,"○",(IF(F16=H16,"△","×")))))</f>
        <v>－</v>
      </c>
      <c r="H16" s="21" t="str">
        <f>IF(L14="","",L14)</f>
        <v/>
      </c>
      <c r="I16" s="16" t="str">
        <f>IF(N15="","",N15)</f>
        <v/>
      </c>
      <c r="J16" s="19" t="str">
        <f>IF(COUNT(I16)=0,"－",(IF(I16&gt;K16,"○",(IF(I16=K16,"△","×")))))</f>
        <v>－</v>
      </c>
      <c r="K16" s="21" t="str">
        <f>IF(L15="","",L15)</f>
        <v/>
      </c>
      <c r="L16" s="47"/>
      <c r="M16" s="48"/>
      <c r="N16" s="49"/>
      <c r="O16" s="17"/>
      <c r="P16" s="19" t="str">
        <f>IF(COUNT(O16)=0,"－",(IF(O16&gt;Q16,"○",(IF(O16=Q16,"△","×")))))</f>
        <v>－</v>
      </c>
      <c r="Q16" s="18"/>
      <c r="R16" s="17"/>
      <c r="S16" s="19" t="str">
        <f>IF(COUNT(R16)=0,"－",(IF(R16&gt;T16,"○",(IF(R16=T16,"△","×")))))</f>
        <v>－</v>
      </c>
      <c r="T16" s="20"/>
      <c r="U16" s="12" t="str">
        <f t="shared" si="5"/>
        <v/>
      </c>
      <c r="V16" s="12" t="str">
        <f t="shared" si="6"/>
        <v/>
      </c>
      <c r="W16" s="12" t="str">
        <f t="shared" si="7"/>
        <v/>
      </c>
      <c r="X16" s="22" t="str">
        <f t="shared" si="8"/>
        <v/>
      </c>
      <c r="Y16" s="23" t="str">
        <f>IF(COUNT(U16)=0,"",RANK(Z16,Z13:Z18))</f>
        <v/>
      </c>
      <c r="Z16" s="11" t="str">
        <f t="shared" si="9"/>
        <v/>
      </c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</row>
    <row r="17" spans="1:45" s="4" customFormat="1" ht="22.5" customHeight="1">
      <c r="A17" s="13"/>
      <c r="B17" s="14" t="s">
        <v>11</v>
      </c>
      <c r="C17" s="16" t="str">
        <f>IF(Q13="","",Q13)</f>
        <v/>
      </c>
      <c r="D17" s="5" t="str">
        <f>IF(COUNT(C17)=0,"－",(IF(C17&gt;E17,"○",(IF(C17=E17,"△","×")))))</f>
        <v>－</v>
      </c>
      <c r="E17" s="21" t="str">
        <f>IF(O13="","",O13)</f>
        <v/>
      </c>
      <c r="F17" s="16" t="str">
        <f>IF(Q14="","",Q14)</f>
        <v/>
      </c>
      <c r="G17" s="19" t="str">
        <f>IF(COUNT(F17)=0,"－",(IF(F17&gt;H17,"○",(IF(F17=H17,"△","×")))))</f>
        <v>－</v>
      </c>
      <c r="H17" s="21" t="str">
        <f>IF(O14="","",O14)</f>
        <v/>
      </c>
      <c r="I17" s="16" t="str">
        <f>IF(Q15="","",Q15)</f>
        <v/>
      </c>
      <c r="J17" s="19" t="str">
        <f>IF(COUNT(I17)=0,"－",(IF(I17&gt;K17,"○",(IF(I17=K17,"△","×")))))</f>
        <v>－</v>
      </c>
      <c r="K17" s="21" t="str">
        <f>IF(O15="","",O15)</f>
        <v/>
      </c>
      <c r="L17" s="16" t="str">
        <f>IF(Q16="","",Q16)</f>
        <v/>
      </c>
      <c r="M17" s="19" t="str">
        <f>IF(COUNT(L17)=0,"－",(IF(L17&gt;N17,"○",(IF(L17=N17,"△","×")))))</f>
        <v>－</v>
      </c>
      <c r="N17" s="10" t="str">
        <f>IF(O16="","",O16)</f>
        <v/>
      </c>
      <c r="O17" s="47"/>
      <c r="P17" s="48"/>
      <c r="Q17" s="49"/>
      <c r="R17" s="17"/>
      <c r="S17" s="19" t="str">
        <f>IF(COUNT(R17)=0,"－",(IF(R17&gt;T17,"○",(IF(R17=T17,"△","×")))))</f>
        <v>－</v>
      </c>
      <c r="T17" s="20"/>
      <c r="U17" s="12" t="str">
        <f t="shared" si="5"/>
        <v/>
      </c>
      <c r="V17" s="12" t="str">
        <f t="shared" si="6"/>
        <v/>
      </c>
      <c r="W17" s="12" t="str">
        <f t="shared" si="7"/>
        <v/>
      </c>
      <c r="X17" s="22" t="str">
        <f t="shared" si="8"/>
        <v/>
      </c>
      <c r="Y17" s="23" t="str">
        <f>IF(COUNT(U17)=0,"",RANK(Z17,Z13:Z18))</f>
        <v/>
      </c>
      <c r="Z17" s="11" t="str">
        <f t="shared" si="9"/>
        <v/>
      </c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</row>
    <row r="18" spans="1:45" s="4" customFormat="1" ht="22.5" customHeight="1">
      <c r="A18" s="13"/>
      <c r="B18" s="14" t="s">
        <v>12</v>
      </c>
      <c r="C18" s="16" t="str">
        <f>IF(T13="","",T13)</f>
        <v/>
      </c>
      <c r="D18" s="5" t="str">
        <f>IF(COUNT(C18)=0,"－",(IF(C18&gt;E18,"○",(IF(C18=E18,"△","×")))))</f>
        <v>－</v>
      </c>
      <c r="E18" s="21" t="str">
        <f>IF(R13="","",R13)</f>
        <v/>
      </c>
      <c r="F18" s="16" t="str">
        <f>IF(T14="","",T14)</f>
        <v/>
      </c>
      <c r="G18" s="19" t="str">
        <f>IF(COUNT(F18)=0,"－",(IF(F18&gt;H18,"○",(IF(F18=H18,"△","×")))))</f>
        <v>－</v>
      </c>
      <c r="H18" s="21" t="str">
        <f>IF(R14="","",R14)</f>
        <v/>
      </c>
      <c r="I18" s="16" t="str">
        <f>IF(T15="","",T15)</f>
        <v/>
      </c>
      <c r="J18" s="19" t="str">
        <f>IF(COUNT(I18)=0,"－",(IF(I18&gt;K18,"○",(IF(I18=K18,"△","×")))))</f>
        <v>－</v>
      </c>
      <c r="K18" s="21" t="str">
        <f>IF(R15="","",R15)</f>
        <v/>
      </c>
      <c r="L18" s="16" t="str">
        <f>IF(T16="","",T16)</f>
        <v/>
      </c>
      <c r="M18" s="19" t="str">
        <f>IF(COUNT(L18)=0,"－",(IF(L18&gt;N18,"○",(IF(L18=N18,"△","×")))))</f>
        <v>－</v>
      </c>
      <c r="N18" s="10" t="str">
        <f>IF(R16="","",R16)</f>
        <v/>
      </c>
      <c r="O18" s="16" t="str">
        <f>IF(T17="","",T17)</f>
        <v/>
      </c>
      <c r="P18" s="19" t="str">
        <f>IF(COUNT(O18)=0,"－",(IF(O18&gt;Q18,"○",(IF(O18=Q18,"△","×")))))</f>
        <v>－</v>
      </c>
      <c r="Q18" s="21" t="str">
        <f>IF(R17="","",R17)</f>
        <v/>
      </c>
      <c r="R18" s="47"/>
      <c r="S18" s="48"/>
      <c r="T18" s="49"/>
      <c r="U18" s="12" t="str">
        <f t="shared" si="5"/>
        <v/>
      </c>
      <c r="V18" s="12" t="str">
        <f t="shared" si="6"/>
        <v/>
      </c>
      <c r="W18" s="12" t="str">
        <f t="shared" si="7"/>
        <v/>
      </c>
      <c r="X18" s="22" t="str">
        <f t="shared" si="8"/>
        <v/>
      </c>
      <c r="Y18" s="23" t="str">
        <f>IF(COUNT(U18)=0,"",RANK(Z18,Z13:Z18))</f>
        <v/>
      </c>
      <c r="Z18" s="11" t="str">
        <f t="shared" si="9"/>
        <v/>
      </c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</row>
    <row r="19" spans="1:45" s="6" customFormat="1" ht="6" customHeight="1">
      <c r="B19" s="7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</row>
    <row r="20" spans="1:45" ht="15" customHeight="1">
      <c r="B20" s="2" t="s">
        <v>7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4"/>
      <c r="P20" s="4"/>
      <c r="Q20" s="4"/>
      <c r="R20" s="4"/>
      <c r="S20" s="4"/>
      <c r="T20" s="4"/>
      <c r="U20" s="4"/>
      <c r="V20" s="4"/>
      <c r="W20" s="4"/>
      <c r="X20" s="4"/>
      <c r="Y20" s="9" t="s">
        <v>15</v>
      </c>
    </row>
    <row r="21" spans="1:45" s="4" customFormat="1" ht="15" customHeight="1">
      <c r="B21" s="15" t="s">
        <v>4</v>
      </c>
      <c r="C21" s="45" t="str">
        <f>IF(B22="","",B22)</f>
        <v>１</v>
      </c>
      <c r="D21" s="46"/>
      <c r="E21" s="54"/>
      <c r="F21" s="45" t="str">
        <f>IF(B23="","",B23)</f>
        <v>２</v>
      </c>
      <c r="G21" s="46"/>
      <c r="H21" s="54"/>
      <c r="I21" s="45" t="str">
        <f>IF(B24="","",B24)</f>
        <v>３</v>
      </c>
      <c r="J21" s="46"/>
      <c r="K21" s="54"/>
      <c r="L21" s="45" t="str">
        <f>IF(B25="","",B25)</f>
        <v>４</v>
      </c>
      <c r="M21" s="46"/>
      <c r="N21" s="54"/>
      <c r="O21" s="45" t="str">
        <f>IF(B26="","",B26)</f>
        <v>５</v>
      </c>
      <c r="P21" s="46"/>
      <c r="Q21" s="54"/>
      <c r="R21" s="45" t="str">
        <f>IF(B27="","",B27)</f>
        <v>６</v>
      </c>
      <c r="S21" s="46"/>
      <c r="T21" s="54"/>
      <c r="U21" s="15" t="s">
        <v>0</v>
      </c>
      <c r="V21" s="15" t="s">
        <v>1</v>
      </c>
      <c r="W21" s="15" t="s">
        <v>3</v>
      </c>
      <c r="X21" s="15" t="s">
        <v>5</v>
      </c>
      <c r="Y21" s="15" t="s">
        <v>2</v>
      </c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</row>
    <row r="22" spans="1:45" s="4" customFormat="1" ht="22.5" customHeight="1">
      <c r="A22" s="13"/>
      <c r="B22" s="14" t="s">
        <v>8</v>
      </c>
      <c r="C22" s="47"/>
      <c r="D22" s="48"/>
      <c r="E22" s="49"/>
      <c r="F22" s="17"/>
      <c r="G22" s="19" t="str">
        <f>IF(COUNT(F22)=0,"－",(IF(F22&gt;H22,"○",(IF(F22=H22,"△","×")))))</f>
        <v>－</v>
      </c>
      <c r="H22" s="18"/>
      <c r="I22" s="17"/>
      <c r="J22" s="19" t="str">
        <f>IF(COUNT(I22)=0,"－",(IF(I22&gt;K22,"○",(IF(I22=K22,"△","×")))))</f>
        <v>－</v>
      </c>
      <c r="K22" s="18"/>
      <c r="L22" s="17"/>
      <c r="M22" s="19" t="str">
        <f>IF(COUNT(L22)=0,"－",(IF(L22&gt;N22,"○",(IF(L22=N22,"△","×")))))</f>
        <v>－</v>
      </c>
      <c r="N22" s="20"/>
      <c r="O22" s="17"/>
      <c r="P22" s="19" t="str">
        <f>IF(COUNT(O22)=0,"－",(IF(O22&gt;Q22,"○",(IF(O22=Q22,"△","×")))))</f>
        <v>－</v>
      </c>
      <c r="Q22" s="18"/>
      <c r="R22" s="17"/>
      <c r="S22" s="19" t="str">
        <f>IF(COUNT(R22)=0,"－",(IF(R22&gt;T22,"○",(IF(R22=T22,"△","×")))))</f>
        <v>－</v>
      </c>
      <c r="T22" s="20"/>
      <c r="U22" s="12" t="str">
        <f t="shared" ref="U22:U27" si="10">IF(COUNT(C22:T22)=0,"",(COUNTIF(C22:T22,"○")*3)+(COUNTIF(C22:T22,"△")*1))</f>
        <v/>
      </c>
      <c r="V22" s="12" t="str">
        <f t="shared" ref="V22:V27" si="11">IF(COUNT(U22)=0,"",SUM(F22,I22,L22,O22,R22,C22))</f>
        <v/>
      </c>
      <c r="W22" s="12" t="str">
        <f t="shared" ref="W22:W27" si="12">IF(COUNT(U22)=0,"",SUM(H22,K22,N22,Q22,T22,E22))</f>
        <v/>
      </c>
      <c r="X22" s="22" t="str">
        <f t="shared" ref="X22:X27" si="13">IF(COUNT(U22)=0,"",V22-W22)</f>
        <v/>
      </c>
      <c r="Y22" s="23" t="str">
        <f>IF(COUNT(U22)=0,"",RANK(Z22,Z22:Z27))</f>
        <v/>
      </c>
      <c r="Z22" s="11" t="str">
        <f t="shared" ref="Z22:Z27" si="14">IF(U22="","",U22*1000000+X22*1000+V22)</f>
        <v/>
      </c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</row>
    <row r="23" spans="1:45" s="4" customFormat="1" ht="22.5" customHeight="1">
      <c r="A23" s="13"/>
      <c r="B23" s="14" t="s">
        <v>9</v>
      </c>
      <c r="C23" s="16" t="str">
        <f>IF(H22="","",H22)</f>
        <v/>
      </c>
      <c r="D23" s="5" t="str">
        <f>IF(COUNT(C23)=0,"－",(IF(C23&gt;E23,"○",(IF(C23=E23,"△","×")))))</f>
        <v>－</v>
      </c>
      <c r="E23" s="21" t="str">
        <f>IF(F22="","",F22)</f>
        <v/>
      </c>
      <c r="F23" s="47"/>
      <c r="G23" s="48"/>
      <c r="H23" s="49"/>
      <c r="I23" s="17"/>
      <c r="J23" s="19" t="str">
        <f>IF(COUNT(I23)=0,"－",(IF(I23&gt;K23,"○",(IF(I23=K23,"△","×")))))</f>
        <v>－</v>
      </c>
      <c r="K23" s="18"/>
      <c r="L23" s="17"/>
      <c r="M23" s="19" t="str">
        <f>IF(COUNT(L23)=0,"－",(IF(L23&gt;N23,"○",(IF(L23=N23,"△","×")))))</f>
        <v>－</v>
      </c>
      <c r="N23" s="20"/>
      <c r="O23" s="17"/>
      <c r="P23" s="19" t="str">
        <f>IF(COUNT(O23)=0,"－",(IF(O23&gt;Q23,"○",(IF(O23=Q23,"△","×")))))</f>
        <v>－</v>
      </c>
      <c r="Q23" s="18"/>
      <c r="R23" s="17"/>
      <c r="S23" s="19" t="str">
        <f>IF(COUNT(R23)=0,"－",(IF(R23&gt;T23,"○",(IF(R23=T23,"△","×")))))</f>
        <v>－</v>
      </c>
      <c r="T23" s="20"/>
      <c r="U23" s="12" t="str">
        <f t="shared" si="10"/>
        <v/>
      </c>
      <c r="V23" s="12" t="str">
        <f t="shared" si="11"/>
        <v/>
      </c>
      <c r="W23" s="12" t="str">
        <f t="shared" si="12"/>
        <v/>
      </c>
      <c r="X23" s="22" t="str">
        <f t="shared" si="13"/>
        <v/>
      </c>
      <c r="Y23" s="23" t="str">
        <f>IF(COUNT(U23)=0,"",RANK(Z23,Z22:Z27))</f>
        <v/>
      </c>
      <c r="Z23" s="11" t="str">
        <f t="shared" si="14"/>
        <v/>
      </c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</row>
    <row r="24" spans="1:45" s="4" customFormat="1" ht="22.5" customHeight="1">
      <c r="A24" s="13"/>
      <c r="B24" s="14" t="s">
        <v>10</v>
      </c>
      <c r="C24" s="16" t="str">
        <f>IF(K22="","",K22)</f>
        <v/>
      </c>
      <c r="D24" s="5" t="str">
        <f>IF(COUNT(C24)=0,"－",(IF(C24&gt;E24,"○",(IF(C24=E24,"△","×")))))</f>
        <v>－</v>
      </c>
      <c r="E24" s="21" t="str">
        <f>IF(I22="","",I22)</f>
        <v/>
      </c>
      <c r="F24" s="16" t="str">
        <f>IF(K23="","",K23)</f>
        <v/>
      </c>
      <c r="G24" s="19" t="str">
        <f>IF(COUNT(F24)=0,"－",(IF(F24&gt;H24,"○",(IF(F24=H24,"△","×")))))</f>
        <v>－</v>
      </c>
      <c r="H24" s="21" t="str">
        <f>IF(I23="","",I23)</f>
        <v/>
      </c>
      <c r="I24" s="47"/>
      <c r="J24" s="48"/>
      <c r="K24" s="49"/>
      <c r="L24" s="17"/>
      <c r="M24" s="19" t="str">
        <f>IF(COUNT(L24)=0,"－",(IF(L24&gt;N24,"○",(IF(L24=N24,"△","×")))))</f>
        <v>－</v>
      </c>
      <c r="N24" s="20"/>
      <c r="O24" s="17"/>
      <c r="P24" s="19" t="str">
        <f>IF(COUNT(O24)=0,"－",(IF(O24&gt;Q24,"○",(IF(O24=Q24,"△","×")))))</f>
        <v>－</v>
      </c>
      <c r="Q24" s="18"/>
      <c r="R24" s="17"/>
      <c r="S24" s="19" t="str">
        <f>IF(COUNT(R24)=0,"－",(IF(R24&gt;T24,"○",(IF(R24=T24,"△","×")))))</f>
        <v>－</v>
      </c>
      <c r="T24" s="20"/>
      <c r="U24" s="12" t="str">
        <f t="shared" si="10"/>
        <v/>
      </c>
      <c r="V24" s="12" t="str">
        <f t="shared" si="11"/>
        <v/>
      </c>
      <c r="W24" s="12" t="str">
        <f t="shared" si="12"/>
        <v/>
      </c>
      <c r="X24" s="22" t="str">
        <f t="shared" si="13"/>
        <v/>
      </c>
      <c r="Y24" s="23" t="str">
        <f>IF(COUNT(U24)=0,"",RANK(Z24,Z22:Z27))</f>
        <v/>
      </c>
      <c r="Z24" s="11" t="str">
        <f t="shared" si="14"/>
        <v/>
      </c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</row>
    <row r="25" spans="1:45" s="4" customFormat="1" ht="22.5" customHeight="1">
      <c r="A25" s="13"/>
      <c r="B25" s="14" t="s">
        <v>6</v>
      </c>
      <c r="C25" s="16" t="str">
        <f>IF(N22="","",N22)</f>
        <v/>
      </c>
      <c r="D25" s="5" t="str">
        <f>IF(COUNT(C25)=0,"－",(IF(C25&gt;E25,"○",(IF(C25=E25,"△","×")))))</f>
        <v>－</v>
      </c>
      <c r="E25" s="21" t="str">
        <f>IF(L22="","",L22)</f>
        <v/>
      </c>
      <c r="F25" s="16" t="str">
        <f>IF(N23="","",N23)</f>
        <v/>
      </c>
      <c r="G25" s="19" t="str">
        <f>IF(COUNT(F25)=0,"－",(IF(F25&gt;H25,"○",(IF(F25=H25,"△","×")))))</f>
        <v>－</v>
      </c>
      <c r="H25" s="21" t="str">
        <f>IF(L23="","",L23)</f>
        <v/>
      </c>
      <c r="I25" s="16" t="str">
        <f>IF(N24="","",N24)</f>
        <v/>
      </c>
      <c r="J25" s="19" t="str">
        <f>IF(COUNT(I25)=0,"－",(IF(I25&gt;K25,"○",(IF(I25=K25,"△","×")))))</f>
        <v>－</v>
      </c>
      <c r="K25" s="21" t="str">
        <f>IF(L24="","",L24)</f>
        <v/>
      </c>
      <c r="L25" s="47"/>
      <c r="M25" s="48"/>
      <c r="N25" s="49"/>
      <c r="O25" s="17"/>
      <c r="P25" s="19" t="str">
        <f>IF(COUNT(O25)=0,"－",(IF(O25&gt;Q25,"○",(IF(O25=Q25,"△","×")))))</f>
        <v>－</v>
      </c>
      <c r="Q25" s="18"/>
      <c r="R25" s="17"/>
      <c r="S25" s="19" t="str">
        <f>IF(COUNT(R25)=0,"－",(IF(R25&gt;T25,"○",(IF(R25=T25,"△","×")))))</f>
        <v>－</v>
      </c>
      <c r="T25" s="20"/>
      <c r="U25" s="12" t="str">
        <f t="shared" si="10"/>
        <v/>
      </c>
      <c r="V25" s="12" t="str">
        <f t="shared" si="11"/>
        <v/>
      </c>
      <c r="W25" s="12" t="str">
        <f t="shared" si="12"/>
        <v/>
      </c>
      <c r="X25" s="22" t="str">
        <f t="shared" si="13"/>
        <v/>
      </c>
      <c r="Y25" s="23" t="str">
        <f>IF(COUNT(U25)=0,"",RANK(Z25,Z22:Z27))</f>
        <v/>
      </c>
      <c r="Z25" s="11" t="str">
        <f t="shared" si="14"/>
        <v/>
      </c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</row>
    <row r="26" spans="1:45" s="4" customFormat="1" ht="22.5" customHeight="1">
      <c r="A26" s="13"/>
      <c r="B26" s="14" t="s">
        <v>11</v>
      </c>
      <c r="C26" s="16" t="str">
        <f>IF(Q22="","",Q22)</f>
        <v/>
      </c>
      <c r="D26" s="5" t="str">
        <f>IF(COUNT(C26)=0,"－",(IF(C26&gt;E26,"○",(IF(C26=E26,"△","×")))))</f>
        <v>－</v>
      </c>
      <c r="E26" s="21" t="str">
        <f>IF(O22="","",O22)</f>
        <v/>
      </c>
      <c r="F26" s="16" t="str">
        <f>IF(Q23="","",Q23)</f>
        <v/>
      </c>
      <c r="G26" s="19" t="str">
        <f>IF(COUNT(F26)=0,"－",(IF(F26&gt;H26,"○",(IF(F26=H26,"△","×")))))</f>
        <v>－</v>
      </c>
      <c r="H26" s="21" t="str">
        <f>IF(O23="","",O23)</f>
        <v/>
      </c>
      <c r="I26" s="16" t="str">
        <f>IF(Q24="","",Q24)</f>
        <v/>
      </c>
      <c r="J26" s="19" t="str">
        <f>IF(COUNT(I26)=0,"－",(IF(I26&gt;K26,"○",(IF(I26=K26,"△","×")))))</f>
        <v>－</v>
      </c>
      <c r="K26" s="21" t="str">
        <f>IF(O24="","",O24)</f>
        <v/>
      </c>
      <c r="L26" s="16" t="str">
        <f>IF(Q25="","",Q25)</f>
        <v/>
      </c>
      <c r="M26" s="19" t="str">
        <f>IF(COUNT(L26)=0,"－",(IF(L26&gt;N26,"○",(IF(L26=N26,"△","×")))))</f>
        <v>－</v>
      </c>
      <c r="N26" s="10" t="str">
        <f>IF(O25="","",O25)</f>
        <v/>
      </c>
      <c r="O26" s="47"/>
      <c r="P26" s="48"/>
      <c r="Q26" s="49"/>
      <c r="R26" s="17"/>
      <c r="S26" s="19" t="str">
        <f>IF(COUNT(R26)=0,"－",(IF(R26&gt;T26,"○",(IF(R26=T26,"△","×")))))</f>
        <v>－</v>
      </c>
      <c r="T26" s="20"/>
      <c r="U26" s="12" t="str">
        <f t="shared" si="10"/>
        <v/>
      </c>
      <c r="V26" s="12" t="str">
        <f t="shared" si="11"/>
        <v/>
      </c>
      <c r="W26" s="12" t="str">
        <f t="shared" si="12"/>
        <v/>
      </c>
      <c r="X26" s="22" t="str">
        <f t="shared" si="13"/>
        <v/>
      </c>
      <c r="Y26" s="23" t="str">
        <f>IF(COUNT(U26)=0,"",RANK(Z26,Z22:Z27))</f>
        <v/>
      </c>
      <c r="Z26" s="11" t="str">
        <f t="shared" si="14"/>
        <v/>
      </c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</row>
    <row r="27" spans="1:45" s="4" customFormat="1" ht="22.5" customHeight="1">
      <c r="A27" s="13"/>
      <c r="B27" s="14" t="s">
        <v>12</v>
      </c>
      <c r="C27" s="16" t="str">
        <f>IF(T22="","",T22)</f>
        <v/>
      </c>
      <c r="D27" s="5" t="str">
        <f>IF(COUNT(C27)=0,"－",(IF(C27&gt;E27,"○",(IF(C27=E27,"△","×")))))</f>
        <v>－</v>
      </c>
      <c r="E27" s="21" t="str">
        <f>IF(R22="","",R22)</f>
        <v/>
      </c>
      <c r="F27" s="16" t="str">
        <f>IF(T23="","",T23)</f>
        <v/>
      </c>
      <c r="G27" s="19" t="str">
        <f>IF(COUNT(F27)=0,"－",(IF(F27&gt;H27,"○",(IF(F27=H27,"△","×")))))</f>
        <v>－</v>
      </c>
      <c r="H27" s="21" t="str">
        <f>IF(R23="","",R23)</f>
        <v/>
      </c>
      <c r="I27" s="16" t="str">
        <f>IF(T24="","",T24)</f>
        <v/>
      </c>
      <c r="J27" s="19" t="str">
        <f>IF(COUNT(I27)=0,"－",(IF(I27&gt;K27,"○",(IF(I27=K27,"△","×")))))</f>
        <v>－</v>
      </c>
      <c r="K27" s="21" t="str">
        <f>IF(R24="","",R24)</f>
        <v/>
      </c>
      <c r="L27" s="16" t="str">
        <f>IF(T25="","",T25)</f>
        <v/>
      </c>
      <c r="M27" s="19" t="str">
        <f>IF(COUNT(L27)=0,"－",(IF(L27&gt;N27,"○",(IF(L27=N27,"△","×")))))</f>
        <v>－</v>
      </c>
      <c r="N27" s="10" t="str">
        <f>IF(R25="","",R25)</f>
        <v/>
      </c>
      <c r="O27" s="16" t="str">
        <f>IF(T26="","",T26)</f>
        <v/>
      </c>
      <c r="P27" s="19" t="str">
        <f>IF(COUNT(O27)=0,"－",(IF(O27&gt;Q27,"○",(IF(O27=Q27,"△","×")))))</f>
        <v>－</v>
      </c>
      <c r="Q27" s="21" t="str">
        <f>IF(R26="","",R26)</f>
        <v/>
      </c>
      <c r="R27" s="47"/>
      <c r="S27" s="48"/>
      <c r="T27" s="49"/>
      <c r="U27" s="12" t="str">
        <f t="shared" si="10"/>
        <v/>
      </c>
      <c r="V27" s="12" t="str">
        <f t="shared" si="11"/>
        <v/>
      </c>
      <c r="W27" s="12" t="str">
        <f t="shared" si="12"/>
        <v/>
      </c>
      <c r="X27" s="22" t="str">
        <f t="shared" si="13"/>
        <v/>
      </c>
      <c r="Y27" s="23" t="str">
        <f>IF(COUNT(U27)=0,"",RANK(Z27,Z22:Z27))</f>
        <v/>
      </c>
      <c r="Z27" s="11" t="str">
        <f t="shared" si="14"/>
        <v/>
      </c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</row>
    <row r="28" spans="1:45" s="6" customFormat="1" ht="6" customHeight="1">
      <c r="B28" s="7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</row>
    <row r="29" spans="1:45" ht="15" customHeight="1">
      <c r="B29" s="2" t="s">
        <v>7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4"/>
      <c r="P29" s="4"/>
      <c r="Q29" s="4"/>
      <c r="R29" s="4"/>
      <c r="S29" s="4"/>
      <c r="T29" s="4"/>
      <c r="U29" s="4"/>
      <c r="V29" s="4"/>
      <c r="W29" s="4"/>
      <c r="X29" s="4"/>
      <c r="Y29" s="9" t="s">
        <v>15</v>
      </c>
    </row>
    <row r="30" spans="1:45" s="4" customFormat="1" ht="15" customHeight="1">
      <c r="B30" s="15" t="s">
        <v>4</v>
      </c>
      <c r="C30" s="45" t="str">
        <f>IF(B31="","",B31)</f>
        <v>１</v>
      </c>
      <c r="D30" s="46"/>
      <c r="E30" s="54"/>
      <c r="F30" s="45" t="str">
        <f>IF(B32="","",B32)</f>
        <v>２</v>
      </c>
      <c r="G30" s="46"/>
      <c r="H30" s="54"/>
      <c r="I30" s="45" t="str">
        <f>IF(B33="","",B33)</f>
        <v>３</v>
      </c>
      <c r="J30" s="46"/>
      <c r="K30" s="54"/>
      <c r="L30" s="45" t="str">
        <f>IF(B34="","",B34)</f>
        <v>４</v>
      </c>
      <c r="M30" s="46"/>
      <c r="N30" s="54"/>
      <c r="O30" s="45" t="str">
        <f>IF(B35="","",B35)</f>
        <v>５</v>
      </c>
      <c r="P30" s="46"/>
      <c r="Q30" s="54"/>
      <c r="R30" s="45" t="str">
        <f>IF(B36="","",B36)</f>
        <v>６</v>
      </c>
      <c r="S30" s="46"/>
      <c r="T30" s="54"/>
      <c r="U30" s="15" t="s">
        <v>0</v>
      </c>
      <c r="V30" s="15" t="s">
        <v>1</v>
      </c>
      <c r="W30" s="15" t="s">
        <v>3</v>
      </c>
      <c r="X30" s="15" t="s">
        <v>5</v>
      </c>
      <c r="Y30" s="15" t="s">
        <v>2</v>
      </c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</row>
    <row r="31" spans="1:45" s="4" customFormat="1" ht="22.5" customHeight="1">
      <c r="A31" s="13"/>
      <c r="B31" s="14" t="s">
        <v>8</v>
      </c>
      <c r="C31" s="47"/>
      <c r="D31" s="48"/>
      <c r="E31" s="49"/>
      <c r="F31" s="17"/>
      <c r="G31" s="19" t="str">
        <f>IF(COUNT(F31)=0,"－",(IF(F31&gt;H31,"○",(IF(F31=H31,"△","×")))))</f>
        <v>－</v>
      </c>
      <c r="H31" s="18"/>
      <c r="I31" s="17"/>
      <c r="J31" s="19" t="str">
        <f>IF(COUNT(I31)=0,"－",(IF(I31&gt;K31,"○",(IF(I31=K31,"△","×")))))</f>
        <v>－</v>
      </c>
      <c r="K31" s="18"/>
      <c r="L31" s="17"/>
      <c r="M31" s="19" t="str">
        <f>IF(COUNT(L31)=0,"－",(IF(L31&gt;N31,"○",(IF(L31=N31,"△","×")))))</f>
        <v>－</v>
      </c>
      <c r="N31" s="20"/>
      <c r="O31" s="17"/>
      <c r="P31" s="19" t="str">
        <f>IF(COUNT(O31)=0,"－",(IF(O31&gt;Q31,"○",(IF(O31=Q31,"△","×")))))</f>
        <v>－</v>
      </c>
      <c r="Q31" s="18"/>
      <c r="R31" s="17"/>
      <c r="S31" s="19" t="str">
        <f>IF(COUNT(R31)=0,"－",(IF(R31&gt;T31,"○",(IF(R31=T31,"△","×")))))</f>
        <v>－</v>
      </c>
      <c r="T31" s="20"/>
      <c r="U31" s="12" t="str">
        <f t="shared" ref="U31:U36" si="15">IF(COUNT(C31:T31)=0,"",(COUNTIF(C31:T31,"○")*3)+(COUNTIF(C31:T31,"△")*1))</f>
        <v/>
      </c>
      <c r="V31" s="12" t="str">
        <f t="shared" ref="V31:V36" si="16">IF(COUNT(U31)=0,"",SUM(F31,I31,L31,O31,R31,C31))</f>
        <v/>
      </c>
      <c r="W31" s="12" t="str">
        <f t="shared" ref="W31:W36" si="17">IF(COUNT(U31)=0,"",SUM(H31,K31,N31,Q31,T31,E31))</f>
        <v/>
      </c>
      <c r="X31" s="22" t="str">
        <f t="shared" ref="X31:X36" si="18">IF(COUNT(U31)=0,"",V31-W31)</f>
        <v/>
      </c>
      <c r="Y31" s="23" t="str">
        <f>IF(COUNT(U31)=0,"",RANK(Z31,Z31:Z36))</f>
        <v/>
      </c>
      <c r="Z31" s="11" t="str">
        <f t="shared" ref="Z31:Z36" si="19">IF(U31="","",U31*1000000+X31*1000+V31)</f>
        <v/>
      </c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</row>
    <row r="32" spans="1:45" s="4" customFormat="1" ht="22.5" customHeight="1">
      <c r="A32" s="13"/>
      <c r="B32" s="14" t="s">
        <v>9</v>
      </c>
      <c r="C32" s="16" t="str">
        <f>IF(H31="","",H31)</f>
        <v/>
      </c>
      <c r="D32" s="5" t="str">
        <f>IF(COUNT(C32)=0,"－",(IF(C32&gt;E32,"○",(IF(C32=E32,"△","×")))))</f>
        <v>－</v>
      </c>
      <c r="E32" s="21" t="str">
        <f>IF(F31="","",F31)</f>
        <v/>
      </c>
      <c r="F32" s="47"/>
      <c r="G32" s="48"/>
      <c r="H32" s="49"/>
      <c r="I32" s="17"/>
      <c r="J32" s="19" t="str">
        <f>IF(COUNT(I32)=0,"－",(IF(I32&gt;K32,"○",(IF(I32=K32,"△","×")))))</f>
        <v>－</v>
      </c>
      <c r="K32" s="18"/>
      <c r="L32" s="17"/>
      <c r="M32" s="19" t="str">
        <f>IF(COUNT(L32)=0,"－",(IF(L32&gt;N32,"○",(IF(L32=N32,"△","×")))))</f>
        <v>－</v>
      </c>
      <c r="N32" s="20"/>
      <c r="O32" s="17"/>
      <c r="P32" s="19" t="str">
        <f>IF(COUNT(O32)=0,"－",(IF(O32&gt;Q32,"○",(IF(O32=Q32,"△","×")))))</f>
        <v>－</v>
      </c>
      <c r="Q32" s="18"/>
      <c r="R32" s="17"/>
      <c r="S32" s="19" t="str">
        <f>IF(COUNT(R32)=0,"－",(IF(R32&gt;T32,"○",(IF(R32=T32,"△","×")))))</f>
        <v>－</v>
      </c>
      <c r="T32" s="20"/>
      <c r="U32" s="12" t="str">
        <f t="shared" si="15"/>
        <v/>
      </c>
      <c r="V32" s="12" t="str">
        <f t="shared" si="16"/>
        <v/>
      </c>
      <c r="W32" s="12" t="str">
        <f t="shared" si="17"/>
        <v/>
      </c>
      <c r="X32" s="22" t="str">
        <f t="shared" si="18"/>
        <v/>
      </c>
      <c r="Y32" s="23" t="str">
        <f>IF(COUNT(U32)=0,"",RANK(Z32,Z31:Z36))</f>
        <v/>
      </c>
      <c r="Z32" s="11" t="str">
        <f t="shared" si="19"/>
        <v/>
      </c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</row>
    <row r="33" spans="1:45" s="4" customFormat="1" ht="22.5" customHeight="1">
      <c r="A33" s="13"/>
      <c r="B33" s="14" t="s">
        <v>10</v>
      </c>
      <c r="C33" s="16" t="str">
        <f>IF(K31="","",K31)</f>
        <v/>
      </c>
      <c r="D33" s="5" t="str">
        <f>IF(COUNT(C33)=0,"－",(IF(C33&gt;E33,"○",(IF(C33=E33,"△","×")))))</f>
        <v>－</v>
      </c>
      <c r="E33" s="21" t="str">
        <f>IF(I31="","",I31)</f>
        <v/>
      </c>
      <c r="F33" s="16" t="str">
        <f>IF(K32="","",K32)</f>
        <v/>
      </c>
      <c r="G33" s="19" t="str">
        <f>IF(COUNT(F33)=0,"－",(IF(F33&gt;H33,"○",(IF(F33=H33,"△","×")))))</f>
        <v>－</v>
      </c>
      <c r="H33" s="21" t="str">
        <f>IF(I32="","",I32)</f>
        <v/>
      </c>
      <c r="I33" s="47"/>
      <c r="J33" s="48"/>
      <c r="K33" s="49"/>
      <c r="L33" s="17"/>
      <c r="M33" s="19" t="str">
        <f>IF(COUNT(L33)=0,"－",(IF(L33&gt;N33,"○",(IF(L33=N33,"△","×")))))</f>
        <v>－</v>
      </c>
      <c r="N33" s="20"/>
      <c r="O33" s="17"/>
      <c r="P33" s="19" t="str">
        <f>IF(COUNT(O33)=0,"－",(IF(O33&gt;Q33,"○",(IF(O33=Q33,"△","×")))))</f>
        <v>－</v>
      </c>
      <c r="Q33" s="18"/>
      <c r="R33" s="17"/>
      <c r="S33" s="19" t="str">
        <f>IF(COUNT(R33)=0,"－",(IF(R33&gt;T33,"○",(IF(R33=T33,"△","×")))))</f>
        <v>－</v>
      </c>
      <c r="T33" s="20"/>
      <c r="U33" s="12" t="str">
        <f t="shared" si="15"/>
        <v/>
      </c>
      <c r="V33" s="12" t="str">
        <f t="shared" si="16"/>
        <v/>
      </c>
      <c r="W33" s="12" t="str">
        <f t="shared" si="17"/>
        <v/>
      </c>
      <c r="X33" s="22" t="str">
        <f t="shared" si="18"/>
        <v/>
      </c>
      <c r="Y33" s="23" t="str">
        <f>IF(COUNT(U33)=0,"",RANK(Z33,Z31:Z36))</f>
        <v/>
      </c>
      <c r="Z33" s="11" t="str">
        <f t="shared" si="19"/>
        <v/>
      </c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</row>
    <row r="34" spans="1:45" s="4" customFormat="1" ht="22.5" customHeight="1">
      <c r="A34" s="13"/>
      <c r="B34" s="14" t="s">
        <v>6</v>
      </c>
      <c r="C34" s="16" t="str">
        <f>IF(N31="","",N31)</f>
        <v/>
      </c>
      <c r="D34" s="5" t="str">
        <f>IF(COUNT(C34)=0,"－",(IF(C34&gt;E34,"○",(IF(C34=E34,"△","×")))))</f>
        <v>－</v>
      </c>
      <c r="E34" s="21" t="str">
        <f>IF(L31="","",L31)</f>
        <v/>
      </c>
      <c r="F34" s="16" t="str">
        <f>IF(N32="","",N32)</f>
        <v/>
      </c>
      <c r="G34" s="19" t="str">
        <f>IF(COUNT(F34)=0,"－",(IF(F34&gt;H34,"○",(IF(F34=H34,"△","×")))))</f>
        <v>－</v>
      </c>
      <c r="H34" s="21" t="str">
        <f>IF(L32="","",L32)</f>
        <v/>
      </c>
      <c r="I34" s="16" t="str">
        <f>IF(N33="","",N33)</f>
        <v/>
      </c>
      <c r="J34" s="19" t="str">
        <f>IF(COUNT(I34)=0,"－",(IF(I34&gt;K34,"○",(IF(I34=K34,"△","×")))))</f>
        <v>－</v>
      </c>
      <c r="K34" s="21" t="str">
        <f>IF(L33="","",L33)</f>
        <v/>
      </c>
      <c r="L34" s="47"/>
      <c r="M34" s="48"/>
      <c r="N34" s="49"/>
      <c r="O34" s="17"/>
      <c r="P34" s="19" t="str">
        <f>IF(COUNT(O34)=0,"－",(IF(O34&gt;Q34,"○",(IF(O34=Q34,"△","×")))))</f>
        <v>－</v>
      </c>
      <c r="Q34" s="18"/>
      <c r="R34" s="17"/>
      <c r="S34" s="19" t="str">
        <f>IF(COUNT(R34)=0,"－",(IF(R34&gt;T34,"○",(IF(R34=T34,"△","×")))))</f>
        <v>－</v>
      </c>
      <c r="T34" s="20"/>
      <c r="U34" s="12" t="str">
        <f t="shared" si="15"/>
        <v/>
      </c>
      <c r="V34" s="12" t="str">
        <f t="shared" si="16"/>
        <v/>
      </c>
      <c r="W34" s="12" t="str">
        <f t="shared" si="17"/>
        <v/>
      </c>
      <c r="X34" s="22" t="str">
        <f t="shared" si="18"/>
        <v/>
      </c>
      <c r="Y34" s="23" t="str">
        <f>IF(COUNT(U34)=0,"",RANK(Z34,Z31:Z36))</f>
        <v/>
      </c>
      <c r="Z34" s="11" t="str">
        <f t="shared" si="19"/>
        <v/>
      </c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</row>
    <row r="35" spans="1:45" s="4" customFormat="1" ht="22.5" customHeight="1">
      <c r="A35" s="13"/>
      <c r="B35" s="14" t="s">
        <v>11</v>
      </c>
      <c r="C35" s="16" t="str">
        <f>IF(Q31="","",Q31)</f>
        <v/>
      </c>
      <c r="D35" s="5" t="str">
        <f>IF(COUNT(C35)=0,"－",(IF(C35&gt;E35,"○",(IF(C35=E35,"△","×")))))</f>
        <v>－</v>
      </c>
      <c r="E35" s="21" t="str">
        <f>IF(O31="","",O31)</f>
        <v/>
      </c>
      <c r="F35" s="16" t="str">
        <f>IF(Q32="","",Q32)</f>
        <v/>
      </c>
      <c r="G35" s="19" t="str">
        <f>IF(COUNT(F35)=0,"－",(IF(F35&gt;H35,"○",(IF(F35=H35,"△","×")))))</f>
        <v>－</v>
      </c>
      <c r="H35" s="21" t="str">
        <f>IF(O32="","",O32)</f>
        <v/>
      </c>
      <c r="I35" s="16" t="str">
        <f>IF(Q33="","",Q33)</f>
        <v/>
      </c>
      <c r="J35" s="19" t="str">
        <f>IF(COUNT(I35)=0,"－",(IF(I35&gt;K35,"○",(IF(I35=K35,"△","×")))))</f>
        <v>－</v>
      </c>
      <c r="K35" s="21" t="str">
        <f>IF(O33="","",O33)</f>
        <v/>
      </c>
      <c r="L35" s="16" t="str">
        <f>IF(Q34="","",Q34)</f>
        <v/>
      </c>
      <c r="M35" s="19" t="str">
        <f>IF(COUNT(L35)=0,"－",(IF(L35&gt;N35,"○",(IF(L35=N35,"△","×")))))</f>
        <v>－</v>
      </c>
      <c r="N35" s="10" t="str">
        <f>IF(O34="","",O34)</f>
        <v/>
      </c>
      <c r="O35" s="47"/>
      <c r="P35" s="48"/>
      <c r="Q35" s="49"/>
      <c r="R35" s="17"/>
      <c r="S35" s="19" t="str">
        <f>IF(COUNT(R35)=0,"－",(IF(R35&gt;T35,"○",(IF(R35=T35,"△","×")))))</f>
        <v>－</v>
      </c>
      <c r="T35" s="20"/>
      <c r="U35" s="12" t="str">
        <f t="shared" si="15"/>
        <v/>
      </c>
      <c r="V35" s="12" t="str">
        <f t="shared" si="16"/>
        <v/>
      </c>
      <c r="W35" s="12" t="str">
        <f t="shared" si="17"/>
        <v/>
      </c>
      <c r="X35" s="22" t="str">
        <f t="shared" si="18"/>
        <v/>
      </c>
      <c r="Y35" s="23" t="str">
        <f>IF(COUNT(U35)=0,"",RANK(Z35,Z31:Z36))</f>
        <v/>
      </c>
      <c r="Z35" s="11" t="str">
        <f t="shared" si="19"/>
        <v/>
      </c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</row>
    <row r="36" spans="1:45" s="4" customFormat="1" ht="22.5" customHeight="1">
      <c r="A36" s="13"/>
      <c r="B36" s="14" t="s">
        <v>12</v>
      </c>
      <c r="C36" s="16" t="str">
        <f>IF(T31="","",T31)</f>
        <v/>
      </c>
      <c r="D36" s="5" t="str">
        <f>IF(COUNT(C36)=0,"－",(IF(C36&gt;E36,"○",(IF(C36=E36,"△","×")))))</f>
        <v>－</v>
      </c>
      <c r="E36" s="21" t="str">
        <f>IF(R31="","",R31)</f>
        <v/>
      </c>
      <c r="F36" s="16" t="str">
        <f>IF(T32="","",T32)</f>
        <v/>
      </c>
      <c r="G36" s="19" t="str">
        <f>IF(COUNT(F36)=0,"－",(IF(F36&gt;H36,"○",(IF(F36=H36,"△","×")))))</f>
        <v>－</v>
      </c>
      <c r="H36" s="21" t="str">
        <f>IF(R32="","",R32)</f>
        <v/>
      </c>
      <c r="I36" s="16" t="str">
        <f>IF(T33="","",T33)</f>
        <v/>
      </c>
      <c r="J36" s="19" t="str">
        <f>IF(COUNT(I36)=0,"－",(IF(I36&gt;K36,"○",(IF(I36=K36,"△","×")))))</f>
        <v>－</v>
      </c>
      <c r="K36" s="21" t="str">
        <f>IF(R33="","",R33)</f>
        <v/>
      </c>
      <c r="L36" s="16" t="str">
        <f>IF(T34="","",T34)</f>
        <v/>
      </c>
      <c r="M36" s="19" t="str">
        <f>IF(COUNT(L36)=0,"－",(IF(L36&gt;N36,"○",(IF(L36=N36,"△","×")))))</f>
        <v>－</v>
      </c>
      <c r="N36" s="10" t="str">
        <f>IF(R34="","",R34)</f>
        <v/>
      </c>
      <c r="O36" s="16" t="str">
        <f>IF(T35="","",T35)</f>
        <v/>
      </c>
      <c r="P36" s="19" t="str">
        <f>IF(COUNT(O36)=0,"－",(IF(O36&gt;Q36,"○",(IF(O36=Q36,"△","×")))))</f>
        <v>－</v>
      </c>
      <c r="Q36" s="21" t="str">
        <f>IF(R35="","",R35)</f>
        <v/>
      </c>
      <c r="R36" s="47"/>
      <c r="S36" s="48"/>
      <c r="T36" s="49"/>
      <c r="U36" s="12" t="str">
        <f t="shared" si="15"/>
        <v/>
      </c>
      <c r="V36" s="12" t="str">
        <f t="shared" si="16"/>
        <v/>
      </c>
      <c r="W36" s="12" t="str">
        <f t="shared" si="17"/>
        <v/>
      </c>
      <c r="X36" s="22" t="str">
        <f t="shared" si="18"/>
        <v/>
      </c>
      <c r="Y36" s="23" t="str">
        <f>IF(COUNT(U36)=0,"",RANK(Z36,Z31:Z36))</f>
        <v/>
      </c>
      <c r="Z36" s="11" t="str">
        <f t="shared" si="19"/>
        <v/>
      </c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</row>
    <row r="37" spans="1:45" s="6" customFormat="1" ht="6" customHeight="1">
      <c r="B37" s="7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</row>
    <row r="38" spans="1:45" ht="15" customHeight="1">
      <c r="B38" s="2" t="s">
        <v>7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4"/>
      <c r="P38" s="4"/>
      <c r="Q38" s="4"/>
      <c r="R38" s="4"/>
      <c r="S38" s="4"/>
      <c r="T38" s="4"/>
      <c r="U38" s="4"/>
      <c r="V38" s="4"/>
      <c r="W38" s="4"/>
      <c r="X38" s="4"/>
      <c r="Y38" s="9" t="s">
        <v>15</v>
      </c>
    </row>
    <row r="39" spans="1:45" s="4" customFormat="1" ht="15" customHeight="1">
      <c r="B39" s="15" t="s">
        <v>4</v>
      </c>
      <c r="C39" s="45" t="str">
        <f>IF(B40="","",B40)</f>
        <v>１</v>
      </c>
      <c r="D39" s="46"/>
      <c r="E39" s="54"/>
      <c r="F39" s="45" t="str">
        <f>IF(B41="","",B41)</f>
        <v>２</v>
      </c>
      <c r="G39" s="46"/>
      <c r="H39" s="54"/>
      <c r="I39" s="45" t="str">
        <f>IF(B42="","",B42)</f>
        <v>３</v>
      </c>
      <c r="J39" s="46"/>
      <c r="K39" s="54"/>
      <c r="L39" s="45" t="str">
        <f>IF(B43="","",B43)</f>
        <v>４</v>
      </c>
      <c r="M39" s="46"/>
      <c r="N39" s="54"/>
      <c r="O39" s="45" t="str">
        <f>IF(B44="","",B44)</f>
        <v>５</v>
      </c>
      <c r="P39" s="46"/>
      <c r="Q39" s="54"/>
      <c r="R39" s="45" t="str">
        <f>IF(B45="","",B45)</f>
        <v>６</v>
      </c>
      <c r="S39" s="46"/>
      <c r="T39" s="54"/>
      <c r="U39" s="15" t="s">
        <v>0</v>
      </c>
      <c r="V39" s="15" t="s">
        <v>1</v>
      </c>
      <c r="W39" s="15" t="s">
        <v>3</v>
      </c>
      <c r="X39" s="15" t="s">
        <v>5</v>
      </c>
      <c r="Y39" s="15" t="s">
        <v>2</v>
      </c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</row>
    <row r="40" spans="1:45" s="4" customFormat="1" ht="22.5" customHeight="1">
      <c r="A40" s="13"/>
      <c r="B40" s="14" t="s">
        <v>8</v>
      </c>
      <c r="C40" s="47"/>
      <c r="D40" s="48"/>
      <c r="E40" s="49"/>
      <c r="F40" s="17"/>
      <c r="G40" s="19" t="str">
        <f>IF(COUNT(F40)=0,"－",(IF(F40&gt;H40,"○",(IF(F40=H40,"△","×")))))</f>
        <v>－</v>
      </c>
      <c r="H40" s="18"/>
      <c r="I40" s="17"/>
      <c r="J40" s="19" t="str">
        <f>IF(COUNT(I40)=0,"－",(IF(I40&gt;K40,"○",(IF(I40=K40,"△","×")))))</f>
        <v>－</v>
      </c>
      <c r="K40" s="18"/>
      <c r="L40" s="17"/>
      <c r="M40" s="19" t="str">
        <f>IF(COUNT(L40)=0,"－",(IF(L40&gt;N40,"○",(IF(L40=N40,"△","×")))))</f>
        <v>－</v>
      </c>
      <c r="N40" s="20"/>
      <c r="O40" s="17"/>
      <c r="P40" s="19" t="str">
        <f>IF(COUNT(O40)=0,"－",(IF(O40&gt;Q40,"○",(IF(O40=Q40,"△","×")))))</f>
        <v>－</v>
      </c>
      <c r="Q40" s="18"/>
      <c r="R40" s="17"/>
      <c r="S40" s="19" t="str">
        <f>IF(COUNT(R40)=0,"－",(IF(R40&gt;T40,"○",(IF(R40=T40,"△","×")))))</f>
        <v>－</v>
      </c>
      <c r="T40" s="20"/>
      <c r="U40" s="12" t="str">
        <f t="shared" ref="U40:U45" si="20">IF(COUNT(C40:T40)=0,"",(COUNTIF(C40:T40,"○")*3)+(COUNTIF(C40:T40,"△")*1))</f>
        <v/>
      </c>
      <c r="V40" s="12" t="str">
        <f t="shared" ref="V40:V45" si="21">IF(COUNT(U40)=0,"",SUM(F40,I40,L40,O40,R40,C40))</f>
        <v/>
      </c>
      <c r="W40" s="12" t="str">
        <f t="shared" ref="W40:W45" si="22">IF(COUNT(U40)=0,"",SUM(H40,K40,N40,Q40,T40,E40))</f>
        <v/>
      </c>
      <c r="X40" s="22" t="str">
        <f t="shared" ref="X40:X45" si="23">IF(COUNT(U40)=0,"",V40-W40)</f>
        <v/>
      </c>
      <c r="Y40" s="23" t="str">
        <f>IF(COUNT(U40)=0,"",RANK(Z40,Z40:Z45))</f>
        <v/>
      </c>
      <c r="Z40" s="11" t="str">
        <f t="shared" ref="Z40:Z45" si="24">IF(U40="","",U40*1000000+X40*1000+V40)</f>
        <v/>
      </c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</row>
    <row r="41" spans="1:45" s="4" customFormat="1" ht="22.5" customHeight="1">
      <c r="A41" s="13"/>
      <c r="B41" s="14" t="s">
        <v>9</v>
      </c>
      <c r="C41" s="16" t="str">
        <f>IF(H40="","",H40)</f>
        <v/>
      </c>
      <c r="D41" s="5" t="str">
        <f>IF(COUNT(C41)=0,"－",(IF(C41&gt;E41,"○",(IF(C41=E41,"△","×")))))</f>
        <v>－</v>
      </c>
      <c r="E41" s="21" t="str">
        <f>IF(F40="","",F40)</f>
        <v/>
      </c>
      <c r="F41" s="47"/>
      <c r="G41" s="48"/>
      <c r="H41" s="49"/>
      <c r="I41" s="17"/>
      <c r="J41" s="19" t="str">
        <f>IF(COUNT(I41)=0,"－",(IF(I41&gt;K41,"○",(IF(I41=K41,"△","×")))))</f>
        <v>－</v>
      </c>
      <c r="K41" s="18"/>
      <c r="L41" s="17"/>
      <c r="M41" s="19" t="str">
        <f>IF(COUNT(L41)=0,"－",(IF(L41&gt;N41,"○",(IF(L41=N41,"△","×")))))</f>
        <v>－</v>
      </c>
      <c r="N41" s="20"/>
      <c r="O41" s="17"/>
      <c r="P41" s="19" t="str">
        <f>IF(COUNT(O41)=0,"－",(IF(O41&gt;Q41,"○",(IF(O41=Q41,"△","×")))))</f>
        <v>－</v>
      </c>
      <c r="Q41" s="18"/>
      <c r="R41" s="17"/>
      <c r="S41" s="19" t="str">
        <f>IF(COUNT(R41)=0,"－",(IF(R41&gt;T41,"○",(IF(R41=T41,"△","×")))))</f>
        <v>－</v>
      </c>
      <c r="T41" s="20"/>
      <c r="U41" s="12" t="str">
        <f t="shared" si="20"/>
        <v/>
      </c>
      <c r="V41" s="12" t="str">
        <f t="shared" si="21"/>
        <v/>
      </c>
      <c r="W41" s="12" t="str">
        <f t="shared" si="22"/>
        <v/>
      </c>
      <c r="X41" s="22" t="str">
        <f t="shared" si="23"/>
        <v/>
      </c>
      <c r="Y41" s="23" t="str">
        <f>IF(COUNT(U41)=0,"",RANK(Z41,Z40:Z45))</f>
        <v/>
      </c>
      <c r="Z41" s="11" t="str">
        <f t="shared" si="24"/>
        <v/>
      </c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</row>
    <row r="42" spans="1:45" s="4" customFormat="1" ht="22.5" customHeight="1">
      <c r="A42" s="13"/>
      <c r="B42" s="14" t="s">
        <v>10</v>
      </c>
      <c r="C42" s="16" t="str">
        <f>IF(K40="","",K40)</f>
        <v/>
      </c>
      <c r="D42" s="5" t="str">
        <f>IF(COUNT(C42)=0,"－",(IF(C42&gt;E42,"○",(IF(C42=E42,"△","×")))))</f>
        <v>－</v>
      </c>
      <c r="E42" s="21" t="str">
        <f>IF(I40="","",I40)</f>
        <v/>
      </c>
      <c r="F42" s="16" t="str">
        <f>IF(K41="","",K41)</f>
        <v/>
      </c>
      <c r="G42" s="19" t="str">
        <f>IF(COUNT(F42)=0,"－",(IF(F42&gt;H42,"○",(IF(F42=H42,"△","×")))))</f>
        <v>－</v>
      </c>
      <c r="H42" s="21" t="str">
        <f>IF(I41="","",I41)</f>
        <v/>
      </c>
      <c r="I42" s="47"/>
      <c r="J42" s="48"/>
      <c r="K42" s="49"/>
      <c r="L42" s="17"/>
      <c r="M42" s="19" t="str">
        <f>IF(COUNT(L42)=0,"－",(IF(L42&gt;N42,"○",(IF(L42=N42,"△","×")))))</f>
        <v>－</v>
      </c>
      <c r="N42" s="20"/>
      <c r="O42" s="17"/>
      <c r="P42" s="19" t="str">
        <f>IF(COUNT(O42)=0,"－",(IF(O42&gt;Q42,"○",(IF(O42=Q42,"△","×")))))</f>
        <v>－</v>
      </c>
      <c r="Q42" s="18"/>
      <c r="R42" s="17"/>
      <c r="S42" s="19" t="str">
        <f>IF(COUNT(R42)=0,"－",(IF(R42&gt;T42,"○",(IF(R42=T42,"△","×")))))</f>
        <v>－</v>
      </c>
      <c r="T42" s="20"/>
      <c r="U42" s="12" t="str">
        <f t="shared" si="20"/>
        <v/>
      </c>
      <c r="V42" s="12" t="str">
        <f t="shared" si="21"/>
        <v/>
      </c>
      <c r="W42" s="12" t="str">
        <f t="shared" si="22"/>
        <v/>
      </c>
      <c r="X42" s="22" t="str">
        <f t="shared" si="23"/>
        <v/>
      </c>
      <c r="Y42" s="23" t="str">
        <f>IF(COUNT(U42)=0,"",RANK(Z42,Z40:Z45))</f>
        <v/>
      </c>
      <c r="Z42" s="11" t="str">
        <f t="shared" si="24"/>
        <v/>
      </c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</row>
    <row r="43" spans="1:45" s="4" customFormat="1" ht="22.5" customHeight="1">
      <c r="A43" s="13"/>
      <c r="B43" s="14" t="s">
        <v>6</v>
      </c>
      <c r="C43" s="16" t="str">
        <f>IF(N40="","",N40)</f>
        <v/>
      </c>
      <c r="D43" s="5" t="str">
        <f>IF(COUNT(C43)=0,"－",(IF(C43&gt;E43,"○",(IF(C43=E43,"△","×")))))</f>
        <v>－</v>
      </c>
      <c r="E43" s="21" t="str">
        <f>IF(L40="","",L40)</f>
        <v/>
      </c>
      <c r="F43" s="16" t="str">
        <f>IF(N41="","",N41)</f>
        <v/>
      </c>
      <c r="G43" s="19" t="str">
        <f>IF(COUNT(F43)=0,"－",(IF(F43&gt;H43,"○",(IF(F43=H43,"△","×")))))</f>
        <v>－</v>
      </c>
      <c r="H43" s="21" t="str">
        <f>IF(L41="","",L41)</f>
        <v/>
      </c>
      <c r="I43" s="16" t="str">
        <f>IF(N42="","",N42)</f>
        <v/>
      </c>
      <c r="J43" s="19" t="str">
        <f>IF(COUNT(I43)=0,"－",(IF(I43&gt;K43,"○",(IF(I43=K43,"△","×")))))</f>
        <v>－</v>
      </c>
      <c r="K43" s="21" t="str">
        <f>IF(L42="","",L42)</f>
        <v/>
      </c>
      <c r="L43" s="47"/>
      <c r="M43" s="48"/>
      <c r="N43" s="49"/>
      <c r="O43" s="17"/>
      <c r="P43" s="19" t="str">
        <f>IF(COUNT(O43)=0,"－",(IF(O43&gt;Q43,"○",(IF(O43=Q43,"△","×")))))</f>
        <v>－</v>
      </c>
      <c r="Q43" s="18"/>
      <c r="R43" s="17"/>
      <c r="S43" s="19" t="str">
        <f>IF(COUNT(R43)=0,"－",(IF(R43&gt;T43,"○",(IF(R43=T43,"△","×")))))</f>
        <v>－</v>
      </c>
      <c r="T43" s="20"/>
      <c r="U43" s="12" t="str">
        <f t="shared" si="20"/>
        <v/>
      </c>
      <c r="V43" s="12" t="str">
        <f t="shared" si="21"/>
        <v/>
      </c>
      <c r="W43" s="12" t="str">
        <f t="shared" si="22"/>
        <v/>
      </c>
      <c r="X43" s="22" t="str">
        <f t="shared" si="23"/>
        <v/>
      </c>
      <c r="Y43" s="23" t="str">
        <f>IF(COUNT(U43)=0,"",RANK(Z43,Z40:Z45))</f>
        <v/>
      </c>
      <c r="Z43" s="11" t="str">
        <f t="shared" si="24"/>
        <v/>
      </c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</row>
    <row r="44" spans="1:45" s="4" customFormat="1" ht="22.5" customHeight="1">
      <c r="A44" s="13"/>
      <c r="B44" s="14" t="s">
        <v>11</v>
      </c>
      <c r="C44" s="16" t="str">
        <f>IF(Q40="","",Q40)</f>
        <v/>
      </c>
      <c r="D44" s="5" t="str">
        <f>IF(COUNT(C44)=0,"－",(IF(C44&gt;E44,"○",(IF(C44=E44,"△","×")))))</f>
        <v>－</v>
      </c>
      <c r="E44" s="21" t="str">
        <f>IF(O40="","",O40)</f>
        <v/>
      </c>
      <c r="F44" s="16" t="str">
        <f>IF(Q41="","",Q41)</f>
        <v/>
      </c>
      <c r="G44" s="19" t="str">
        <f>IF(COUNT(F44)=0,"－",(IF(F44&gt;H44,"○",(IF(F44=H44,"△","×")))))</f>
        <v>－</v>
      </c>
      <c r="H44" s="21" t="str">
        <f>IF(O41="","",O41)</f>
        <v/>
      </c>
      <c r="I44" s="16" t="str">
        <f>IF(Q42="","",Q42)</f>
        <v/>
      </c>
      <c r="J44" s="19" t="str">
        <f>IF(COUNT(I44)=0,"－",(IF(I44&gt;K44,"○",(IF(I44=K44,"△","×")))))</f>
        <v>－</v>
      </c>
      <c r="K44" s="21" t="str">
        <f>IF(O42="","",O42)</f>
        <v/>
      </c>
      <c r="L44" s="16" t="str">
        <f>IF(Q43="","",Q43)</f>
        <v/>
      </c>
      <c r="M44" s="19" t="str">
        <f>IF(COUNT(L44)=0,"－",(IF(L44&gt;N44,"○",(IF(L44=N44,"△","×")))))</f>
        <v>－</v>
      </c>
      <c r="N44" s="10" t="str">
        <f>IF(O43="","",O43)</f>
        <v/>
      </c>
      <c r="O44" s="47"/>
      <c r="P44" s="48"/>
      <c r="Q44" s="49"/>
      <c r="R44" s="17"/>
      <c r="S44" s="19" t="str">
        <f>IF(COUNT(R44)=0,"－",(IF(R44&gt;T44,"○",(IF(R44=T44,"△","×")))))</f>
        <v>－</v>
      </c>
      <c r="T44" s="20"/>
      <c r="U44" s="12" t="str">
        <f t="shared" si="20"/>
        <v/>
      </c>
      <c r="V44" s="12" t="str">
        <f t="shared" si="21"/>
        <v/>
      </c>
      <c r="W44" s="12" t="str">
        <f t="shared" si="22"/>
        <v/>
      </c>
      <c r="X44" s="22" t="str">
        <f t="shared" si="23"/>
        <v/>
      </c>
      <c r="Y44" s="23" t="str">
        <f>IF(COUNT(U44)=0,"",RANK(Z44,Z40:Z45))</f>
        <v/>
      </c>
      <c r="Z44" s="11" t="str">
        <f t="shared" si="24"/>
        <v/>
      </c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</row>
    <row r="45" spans="1:45" s="4" customFormat="1" ht="22.5" customHeight="1">
      <c r="A45" s="13"/>
      <c r="B45" s="14" t="s">
        <v>12</v>
      </c>
      <c r="C45" s="16" t="str">
        <f>IF(T40="","",T40)</f>
        <v/>
      </c>
      <c r="D45" s="5" t="str">
        <f>IF(COUNT(C45)=0,"－",(IF(C45&gt;E45,"○",(IF(C45=E45,"△","×")))))</f>
        <v>－</v>
      </c>
      <c r="E45" s="21" t="str">
        <f>IF(R40="","",R40)</f>
        <v/>
      </c>
      <c r="F45" s="16" t="str">
        <f>IF(T41="","",T41)</f>
        <v/>
      </c>
      <c r="G45" s="19" t="str">
        <f>IF(COUNT(F45)=0,"－",(IF(F45&gt;H45,"○",(IF(F45=H45,"△","×")))))</f>
        <v>－</v>
      </c>
      <c r="H45" s="21" t="str">
        <f>IF(R41="","",R41)</f>
        <v/>
      </c>
      <c r="I45" s="16" t="str">
        <f>IF(T42="","",T42)</f>
        <v/>
      </c>
      <c r="J45" s="19" t="str">
        <f>IF(COUNT(I45)=0,"－",(IF(I45&gt;K45,"○",(IF(I45=K45,"△","×")))))</f>
        <v>－</v>
      </c>
      <c r="K45" s="21" t="str">
        <f>IF(R42="","",R42)</f>
        <v/>
      </c>
      <c r="L45" s="16" t="str">
        <f>IF(T43="","",T43)</f>
        <v/>
      </c>
      <c r="M45" s="19" t="str">
        <f>IF(COUNT(L45)=0,"－",(IF(L45&gt;N45,"○",(IF(L45=N45,"△","×")))))</f>
        <v>－</v>
      </c>
      <c r="N45" s="10" t="str">
        <f>IF(R43="","",R43)</f>
        <v/>
      </c>
      <c r="O45" s="16" t="str">
        <f>IF(T44="","",T44)</f>
        <v/>
      </c>
      <c r="P45" s="19" t="str">
        <f>IF(COUNT(O45)=0,"－",(IF(O45&gt;Q45,"○",(IF(O45=Q45,"△","×")))))</f>
        <v>－</v>
      </c>
      <c r="Q45" s="21" t="str">
        <f>IF(R44="","",R44)</f>
        <v/>
      </c>
      <c r="R45" s="47"/>
      <c r="S45" s="48"/>
      <c r="T45" s="49"/>
      <c r="U45" s="12" t="str">
        <f t="shared" si="20"/>
        <v/>
      </c>
      <c r="V45" s="12" t="str">
        <f t="shared" si="21"/>
        <v/>
      </c>
      <c r="W45" s="12" t="str">
        <f t="shared" si="22"/>
        <v/>
      </c>
      <c r="X45" s="22" t="str">
        <f t="shared" si="23"/>
        <v/>
      </c>
      <c r="Y45" s="23" t="str">
        <f>IF(COUNT(U45)=0,"",RANK(Z45,Z40:Z45))</f>
        <v/>
      </c>
      <c r="Z45" s="11" t="str">
        <f t="shared" si="24"/>
        <v/>
      </c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</row>
    <row r="46" spans="1:45" ht="3" customHeight="1"/>
    <row r="47" spans="1:45" ht="3" customHeight="1"/>
    <row r="48" spans="1:45" ht="3" customHeight="1"/>
    <row r="49" ht="3" customHeight="1"/>
    <row r="50" ht="3" customHeight="1"/>
    <row r="51" ht="3" customHeight="1"/>
    <row r="52" ht="3" customHeight="1"/>
    <row r="53" ht="3" customHeight="1"/>
    <row r="54" ht="3" customHeight="1"/>
    <row r="55" ht="3" customHeight="1"/>
    <row r="56" ht="3" customHeight="1"/>
  </sheetData>
  <sheetProtection selectLockedCells="1"/>
  <mergeCells count="60">
    <mergeCell ref="R9:T9"/>
    <mergeCell ref="C3:E3"/>
    <mergeCell ref="F3:H3"/>
    <mergeCell ref="I3:K3"/>
    <mergeCell ref="L3:N3"/>
    <mergeCell ref="O3:Q3"/>
    <mergeCell ref="R3:T3"/>
    <mergeCell ref="C4:E4"/>
    <mergeCell ref="F5:H5"/>
    <mergeCell ref="I6:K6"/>
    <mergeCell ref="L7:N7"/>
    <mergeCell ref="O8:Q8"/>
    <mergeCell ref="R18:T18"/>
    <mergeCell ref="C12:E12"/>
    <mergeCell ref="F12:H12"/>
    <mergeCell ref="I12:K12"/>
    <mergeCell ref="L12:N12"/>
    <mergeCell ref="O12:Q12"/>
    <mergeCell ref="R12:T12"/>
    <mergeCell ref="C13:E13"/>
    <mergeCell ref="F14:H14"/>
    <mergeCell ref="I15:K15"/>
    <mergeCell ref="L16:N16"/>
    <mergeCell ref="O17:Q17"/>
    <mergeCell ref="R27:T27"/>
    <mergeCell ref="C21:E21"/>
    <mergeCell ref="F21:H21"/>
    <mergeCell ref="I21:K21"/>
    <mergeCell ref="L21:N21"/>
    <mergeCell ref="O21:Q21"/>
    <mergeCell ref="R21:T21"/>
    <mergeCell ref="C22:E22"/>
    <mergeCell ref="F23:H23"/>
    <mergeCell ref="I24:K24"/>
    <mergeCell ref="L25:N25"/>
    <mergeCell ref="O26:Q26"/>
    <mergeCell ref="R36:T36"/>
    <mergeCell ref="C30:E30"/>
    <mergeCell ref="F30:H30"/>
    <mergeCell ref="I30:K30"/>
    <mergeCell ref="L30:N30"/>
    <mergeCell ref="O30:Q30"/>
    <mergeCell ref="R30:T30"/>
    <mergeCell ref="C31:E31"/>
    <mergeCell ref="F32:H32"/>
    <mergeCell ref="I33:K33"/>
    <mergeCell ref="L34:N34"/>
    <mergeCell ref="O35:Q35"/>
    <mergeCell ref="R45:T45"/>
    <mergeCell ref="C39:E39"/>
    <mergeCell ref="F39:H39"/>
    <mergeCell ref="I39:K39"/>
    <mergeCell ref="L39:N39"/>
    <mergeCell ref="O39:Q39"/>
    <mergeCell ref="R39:T39"/>
    <mergeCell ref="C40:E40"/>
    <mergeCell ref="F41:H41"/>
    <mergeCell ref="I42:K42"/>
    <mergeCell ref="L43:N43"/>
    <mergeCell ref="O44:Q44"/>
  </mergeCells>
  <phoneticPr fontId="1"/>
  <pageMargins left="0.19685039370078741" right="0.19685039370078741" top="0.39370078740157483" bottom="0.19685039370078741" header="0.51181102362204722" footer="0.51181102362204722"/>
  <pageSetup paperSize="9" fitToHeight="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AP59"/>
  <sheetViews>
    <sheetView zoomScaleNormal="100" workbookViewId="0">
      <selection activeCell="A10" sqref="A10:AC17"/>
    </sheetView>
  </sheetViews>
  <sheetFormatPr defaultColWidth="11.25" defaultRowHeight="15" customHeight="1"/>
  <cols>
    <col min="1" max="1" width="5.5" style="1" customWidth="1"/>
    <col min="2" max="2" width="12.875" style="1" customWidth="1"/>
    <col min="3" max="17" width="3.75" style="1" customWidth="1"/>
    <col min="18" max="21" width="4.5" style="1" customWidth="1"/>
    <col min="22" max="22" width="6.25" style="1" customWidth="1"/>
    <col min="23" max="23" width="12.125" style="1" hidden="1" customWidth="1"/>
    <col min="24" max="30" width="0.75" style="1" customWidth="1"/>
    <col min="31" max="33" width="2.625" style="1" customWidth="1"/>
    <col min="34" max="62" width="2" style="1" customWidth="1"/>
    <col min="63" max="16384" width="11.25" style="1"/>
  </cols>
  <sheetData>
    <row r="1" spans="1:42" ht="15" customHeight="1">
      <c r="B1" s="24" t="s">
        <v>14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</row>
    <row r="2" spans="1:42" ht="15" customHeight="1">
      <c r="B2" s="2" t="s">
        <v>7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/>
      <c r="P2" s="4"/>
      <c r="Q2" s="4"/>
      <c r="R2" s="4"/>
      <c r="S2" s="4"/>
      <c r="T2" s="4"/>
      <c r="U2" s="4"/>
      <c r="V2" s="9" t="s">
        <v>15</v>
      </c>
    </row>
    <row r="3" spans="1:42" s="4" customFormat="1" ht="15" customHeight="1">
      <c r="B3" s="15" t="s">
        <v>4</v>
      </c>
      <c r="C3" s="45" t="str">
        <f>IF(B4="","",B4)</f>
        <v>１</v>
      </c>
      <c r="D3" s="46"/>
      <c r="E3" s="46"/>
      <c r="F3" s="45" t="str">
        <f>IF(B5="","",B5)</f>
        <v>２</v>
      </c>
      <c r="G3" s="46"/>
      <c r="H3" s="46"/>
      <c r="I3" s="45" t="str">
        <f>IF(B6="","",B6)</f>
        <v>３</v>
      </c>
      <c r="J3" s="46"/>
      <c r="K3" s="46"/>
      <c r="L3" s="45" t="str">
        <f>IF(B7="","",B7)</f>
        <v>４</v>
      </c>
      <c r="M3" s="46"/>
      <c r="N3" s="46"/>
      <c r="O3" s="45" t="str">
        <f>IF(B8="","",B8)</f>
        <v>５</v>
      </c>
      <c r="P3" s="46"/>
      <c r="Q3" s="46"/>
      <c r="R3" s="15" t="s">
        <v>0</v>
      </c>
      <c r="S3" s="15" t="s">
        <v>1</v>
      </c>
      <c r="T3" s="15" t="s">
        <v>3</v>
      </c>
      <c r="U3" s="15" t="s">
        <v>5</v>
      </c>
      <c r="V3" s="15" t="s">
        <v>2</v>
      </c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</row>
    <row r="4" spans="1:42" s="4" customFormat="1" ht="21" customHeight="1">
      <c r="A4" s="13"/>
      <c r="B4" s="14" t="s">
        <v>8</v>
      </c>
      <c r="C4" s="47"/>
      <c r="D4" s="48"/>
      <c r="E4" s="49"/>
      <c r="F4" s="17">
        <v>1</v>
      </c>
      <c r="G4" s="19" t="str">
        <f>IF(COUNT(F4)=0,"－",(IF(F4&gt;H4,"○",(IF(F4=H4,"△","×")))))</f>
        <v>×</v>
      </c>
      <c r="H4" s="18">
        <v>2</v>
      </c>
      <c r="I4" s="17">
        <v>3</v>
      </c>
      <c r="J4" s="19" t="str">
        <f>IF(COUNT(I4)=0,"－",(IF(I4&gt;K4,"○",(IF(I4=K4,"△","×")))))</f>
        <v>△</v>
      </c>
      <c r="K4" s="18">
        <v>3</v>
      </c>
      <c r="L4" s="17">
        <v>2</v>
      </c>
      <c r="M4" s="19" t="str">
        <f>IF(COUNT(L4)=0,"－",(IF(L4&gt;N4,"○",(IF(L4=N4,"△","×")))))</f>
        <v>○</v>
      </c>
      <c r="N4" s="20">
        <v>1</v>
      </c>
      <c r="O4" s="17">
        <v>1</v>
      </c>
      <c r="P4" s="19" t="str">
        <f>IF(COUNT(O4)=0,"－",(IF(O4&gt;Q4,"○",(IF(O4=Q4,"△","×")))))</f>
        <v>△</v>
      </c>
      <c r="Q4" s="18">
        <v>1</v>
      </c>
      <c r="R4" s="12">
        <f>IF(COUNT(C4:Q4)=0,"",(COUNTIF(C4:Q4,"○")*3)+(COUNTIF(C4:Q4,"△")*1))</f>
        <v>5</v>
      </c>
      <c r="S4" s="12">
        <f>IF(COUNT(R4)=0,"",SUM(F4,I4,L4,O4,C4))</f>
        <v>7</v>
      </c>
      <c r="T4" s="12">
        <f>IF(COUNT(R4)=0,"",SUM(H4,K4,N4,Q4,E4))</f>
        <v>7</v>
      </c>
      <c r="U4" s="22">
        <f>IF(COUNT(R4)=0,"",S4-T4)</f>
        <v>0</v>
      </c>
      <c r="V4" s="23">
        <f>IF(COUNT(R4)=0,"",RANK(W4,W4:W8))</f>
        <v>3</v>
      </c>
      <c r="W4" s="11">
        <f>IF(R4="","",R4*1000000+U4*1000+S4)</f>
        <v>5000007</v>
      </c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</row>
    <row r="5" spans="1:42" s="4" customFormat="1" ht="21" customHeight="1">
      <c r="A5" s="13"/>
      <c r="B5" s="14" t="s">
        <v>9</v>
      </c>
      <c r="C5" s="16">
        <f>IF(H4="","",H4)</f>
        <v>2</v>
      </c>
      <c r="D5" s="5" t="str">
        <f>IF(COUNT(C5)=0,"－",(IF(C5&gt;E5,"○",(IF(C5=E5,"△","×")))))</f>
        <v>○</v>
      </c>
      <c r="E5" s="21">
        <f>IF(F4="","",F4)</f>
        <v>1</v>
      </c>
      <c r="F5" s="47"/>
      <c r="G5" s="48"/>
      <c r="H5" s="49"/>
      <c r="I5" s="17">
        <v>10</v>
      </c>
      <c r="J5" s="19" t="str">
        <f>IF(COUNT(I5)=0,"－",(IF(I5&gt;K5,"○",(IF(I5=K5,"△","×")))))</f>
        <v>○</v>
      </c>
      <c r="K5" s="18">
        <v>2</v>
      </c>
      <c r="L5" s="17">
        <v>1</v>
      </c>
      <c r="M5" s="19" t="str">
        <f>IF(COUNT(L5)=0,"－",(IF(L5&gt;N5,"○",(IF(L5=N5,"△","×")))))</f>
        <v>○</v>
      </c>
      <c r="N5" s="20">
        <v>0</v>
      </c>
      <c r="O5" s="17">
        <v>1</v>
      </c>
      <c r="P5" s="19" t="str">
        <f>IF(COUNT(O5)=0,"－",(IF(O5&gt;Q5,"○",(IF(O5=Q5,"△","×")))))</f>
        <v>△</v>
      </c>
      <c r="Q5" s="18">
        <v>1</v>
      </c>
      <c r="R5" s="12">
        <f>IF(COUNT(C5:Q5)=0,"",(COUNTIF(C5:Q5,"○")*3)+(COUNTIF(C5:Q5,"△")*1))</f>
        <v>10</v>
      </c>
      <c r="S5" s="12">
        <f>IF(COUNT(R5)=0,"",SUM(F5,I5,L5,O5,C5))</f>
        <v>14</v>
      </c>
      <c r="T5" s="12">
        <f>IF(COUNT(R5)=0,"",SUM(H5,K5,N5,Q5,E5))</f>
        <v>4</v>
      </c>
      <c r="U5" s="22">
        <f>IF(COUNT(R5)=0,"",S5-T5)</f>
        <v>10</v>
      </c>
      <c r="V5" s="23">
        <f>IF(COUNT(R5)=0,"",RANK(W5,W4:W8))</f>
        <v>1</v>
      </c>
      <c r="W5" s="11">
        <f>IF(R5="","",R5*1000000+U5*1000+S5)</f>
        <v>10010014</v>
      </c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</row>
    <row r="6" spans="1:42" s="4" customFormat="1" ht="21" customHeight="1">
      <c r="A6" s="13"/>
      <c r="B6" s="14" t="s">
        <v>10</v>
      </c>
      <c r="C6" s="16">
        <f>IF(K4="","",K4)</f>
        <v>3</v>
      </c>
      <c r="D6" s="5" t="str">
        <f>IF(COUNT(C6)=0,"－",(IF(C6&gt;E6,"○",(IF(C6=E6,"△","×")))))</f>
        <v>△</v>
      </c>
      <c r="E6" s="21">
        <f>IF(I4="","",I4)</f>
        <v>3</v>
      </c>
      <c r="F6" s="16">
        <f>IF(K5="","",K5)</f>
        <v>2</v>
      </c>
      <c r="G6" s="19" t="str">
        <f>IF(COUNT(F6)=0,"－",(IF(F6&gt;H6,"○",(IF(F6=H6,"△","×")))))</f>
        <v>×</v>
      </c>
      <c r="H6" s="21">
        <f>IF(I5="","",I5)</f>
        <v>10</v>
      </c>
      <c r="I6" s="47"/>
      <c r="J6" s="48"/>
      <c r="K6" s="49"/>
      <c r="L6" s="17">
        <v>1</v>
      </c>
      <c r="M6" s="19" t="str">
        <f>IF(COUNT(L6)=0,"－",(IF(L6&gt;N6,"○",(IF(L6=N6,"△","×")))))</f>
        <v>×</v>
      </c>
      <c r="N6" s="20">
        <v>17</v>
      </c>
      <c r="O6" s="17">
        <v>1</v>
      </c>
      <c r="P6" s="19" t="str">
        <f>IF(COUNT(O6)=0,"－",(IF(O6&gt;Q6,"○",(IF(O6=Q6,"△","×")))))</f>
        <v>△</v>
      </c>
      <c r="Q6" s="18">
        <v>1</v>
      </c>
      <c r="R6" s="12">
        <f>IF(COUNT(C6:Q6)=0,"",(COUNTIF(C6:Q6,"○")*3)+(COUNTIF(C6:Q6,"△")*1))</f>
        <v>2</v>
      </c>
      <c r="S6" s="12">
        <f>IF(COUNT(R6)=0,"",SUM(F6,I6,L6,O6,C6))</f>
        <v>7</v>
      </c>
      <c r="T6" s="12">
        <f>IF(COUNT(R6)=0,"",SUM(H6,K6,N6,Q6,E6))</f>
        <v>31</v>
      </c>
      <c r="U6" s="22">
        <f>IF(COUNT(R6)=0,"",S6-T6)</f>
        <v>-24</v>
      </c>
      <c r="V6" s="23">
        <f>IF(COUNT(R6)=0,"",RANK(W6,W4:W8))</f>
        <v>5</v>
      </c>
      <c r="W6" s="11">
        <f>IF(R6="","",R6*1000000+U6*1000+S6)</f>
        <v>1976007</v>
      </c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</row>
    <row r="7" spans="1:42" s="4" customFormat="1" ht="21" customHeight="1">
      <c r="A7" s="13"/>
      <c r="B7" s="14" t="s">
        <v>6</v>
      </c>
      <c r="C7" s="16">
        <f>IF(N4="","",N4)</f>
        <v>1</v>
      </c>
      <c r="D7" s="5" t="str">
        <f>IF(COUNT(C7)=0,"－",(IF(C7&gt;E7,"○",(IF(C7=E7,"△","×")))))</f>
        <v>×</v>
      </c>
      <c r="E7" s="21">
        <f>IF(L4="","",L4)</f>
        <v>2</v>
      </c>
      <c r="F7" s="16">
        <f>IF(N5="","",N5)</f>
        <v>0</v>
      </c>
      <c r="G7" s="19" t="str">
        <f>IF(COUNT(F7)=0,"－",(IF(F7&gt;H7,"○",(IF(F7=H7,"△","×")))))</f>
        <v>×</v>
      </c>
      <c r="H7" s="21">
        <f>IF(L5="","",L5)</f>
        <v>1</v>
      </c>
      <c r="I7" s="16">
        <f>IF(N6="","",N6)</f>
        <v>17</v>
      </c>
      <c r="J7" s="19" t="str">
        <f>IF(COUNT(I7)=0,"－",(IF(I7&gt;K7,"○",(IF(I7=K7,"△","×")))))</f>
        <v>○</v>
      </c>
      <c r="K7" s="21">
        <f>IF(L6="","",L6)</f>
        <v>1</v>
      </c>
      <c r="L7" s="47"/>
      <c r="M7" s="48"/>
      <c r="N7" s="49"/>
      <c r="O7" s="17">
        <v>1</v>
      </c>
      <c r="P7" s="19" t="str">
        <f>IF(COUNT(O7)=0,"－",(IF(O7&gt;Q7,"○",(IF(O7=Q7,"△","×")))))</f>
        <v>×</v>
      </c>
      <c r="Q7" s="18">
        <v>2</v>
      </c>
      <c r="R7" s="12">
        <f>IF(COUNT(C7:Q7)=0,"",(COUNTIF(C7:Q7,"○")*3)+(COUNTIF(C7:Q7,"△")*1))</f>
        <v>3</v>
      </c>
      <c r="S7" s="12">
        <f>IF(COUNT(R7)=0,"",SUM(F7,I7,L7,O7,C7))</f>
        <v>19</v>
      </c>
      <c r="T7" s="12">
        <f>IF(COUNT(R7)=0,"",SUM(H7,K7,N7,Q7,E7))</f>
        <v>6</v>
      </c>
      <c r="U7" s="22">
        <f>IF(COUNT(R7)=0,"",S7-T7)</f>
        <v>13</v>
      </c>
      <c r="V7" s="23">
        <f>IF(COUNT(R7)=0,"",RANK(W7,W4:W8))</f>
        <v>4</v>
      </c>
      <c r="W7" s="11">
        <f>IF(R7="","",R7*1000000+U7*1000+S7)</f>
        <v>3013019</v>
      </c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</row>
    <row r="8" spans="1:42" s="4" customFormat="1" ht="21" customHeight="1">
      <c r="A8" s="13"/>
      <c r="B8" s="14" t="s">
        <v>11</v>
      </c>
      <c r="C8" s="16">
        <f>IF(Q4="","",Q4)</f>
        <v>1</v>
      </c>
      <c r="D8" s="5" t="str">
        <f>IF(COUNT(C8)=0,"－",(IF(C8&gt;E8,"○",(IF(C8=E8,"△","×")))))</f>
        <v>△</v>
      </c>
      <c r="E8" s="21">
        <f>IF(O4="","",O4)</f>
        <v>1</v>
      </c>
      <c r="F8" s="16">
        <f>IF(Q5="","",Q5)</f>
        <v>1</v>
      </c>
      <c r="G8" s="19" t="str">
        <f>IF(COUNT(F8)=0,"－",(IF(F8&gt;H8,"○",(IF(F8=H8,"△","×")))))</f>
        <v>△</v>
      </c>
      <c r="H8" s="21">
        <f>IF(O5="","",O5)</f>
        <v>1</v>
      </c>
      <c r="I8" s="16">
        <f>IF(Q6="","",Q6)</f>
        <v>1</v>
      </c>
      <c r="J8" s="19" t="str">
        <f>IF(COUNT(I8)=0,"－",(IF(I8&gt;K8,"○",(IF(I8=K8,"△","×")))))</f>
        <v>△</v>
      </c>
      <c r="K8" s="21">
        <f>IF(O6="","",O6)</f>
        <v>1</v>
      </c>
      <c r="L8" s="16">
        <f>IF(Q7="","",Q7)</f>
        <v>2</v>
      </c>
      <c r="M8" s="19" t="str">
        <f>IF(COUNT(L8)=0,"－",(IF(L8&gt;N8,"○",(IF(L8=N8,"△","×")))))</f>
        <v>○</v>
      </c>
      <c r="N8" s="10">
        <f>IF(O7="","",O7)</f>
        <v>1</v>
      </c>
      <c r="O8" s="47"/>
      <c r="P8" s="48"/>
      <c r="Q8" s="49"/>
      <c r="R8" s="12">
        <f>IF(COUNT(C8:Q8)=0,"",(COUNTIF(C8:Q8,"○")*3)+(COUNTIF(C8:Q8,"△")*1))</f>
        <v>6</v>
      </c>
      <c r="S8" s="12">
        <f>IF(COUNT(R8)=0,"",SUM(F8,I8,L8,O8,C8))</f>
        <v>5</v>
      </c>
      <c r="T8" s="12">
        <f>IF(COUNT(R8)=0,"",SUM(H8,K8,N8,Q8,E8))</f>
        <v>4</v>
      </c>
      <c r="U8" s="22">
        <f>IF(COUNT(R8)=0,"",S8-T8)</f>
        <v>1</v>
      </c>
      <c r="V8" s="23">
        <f>IF(COUNT(R8)=0,"",RANK(W8,W4:W8))</f>
        <v>2</v>
      </c>
      <c r="W8" s="11">
        <f>IF(R8="","",R8*1000000+U8*1000+S8)</f>
        <v>6001005</v>
      </c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</row>
    <row r="9" spans="1:42" s="6" customFormat="1" ht="6" customHeight="1">
      <c r="B9" s="7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15" customHeight="1">
      <c r="B10" s="2" t="s">
        <v>7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4"/>
      <c r="P10" s="4"/>
      <c r="Q10" s="4"/>
      <c r="R10" s="4"/>
      <c r="S10" s="4"/>
      <c r="T10" s="4"/>
      <c r="U10" s="4"/>
      <c r="V10" s="9" t="s">
        <v>15</v>
      </c>
    </row>
    <row r="11" spans="1:42" s="4" customFormat="1" ht="15" customHeight="1">
      <c r="B11" s="15" t="s">
        <v>4</v>
      </c>
      <c r="C11" s="45" t="str">
        <f>IF(B12="","",B12)</f>
        <v>１</v>
      </c>
      <c r="D11" s="46"/>
      <c r="E11" s="46"/>
      <c r="F11" s="45" t="str">
        <f>IF(B13="","",B13)</f>
        <v>２</v>
      </c>
      <c r="G11" s="46"/>
      <c r="H11" s="46"/>
      <c r="I11" s="45" t="str">
        <f>IF(B14="","",B14)</f>
        <v>３</v>
      </c>
      <c r="J11" s="46"/>
      <c r="K11" s="46"/>
      <c r="L11" s="45" t="str">
        <f>IF(B15="","",B15)</f>
        <v>４</v>
      </c>
      <c r="M11" s="46"/>
      <c r="N11" s="46"/>
      <c r="O11" s="45" t="str">
        <f>IF(B16="","",B16)</f>
        <v>５</v>
      </c>
      <c r="P11" s="46"/>
      <c r="Q11" s="46"/>
      <c r="R11" s="15" t="s">
        <v>0</v>
      </c>
      <c r="S11" s="15" t="s">
        <v>1</v>
      </c>
      <c r="T11" s="15" t="s">
        <v>3</v>
      </c>
      <c r="U11" s="15" t="s">
        <v>5</v>
      </c>
      <c r="V11" s="15" t="s">
        <v>2</v>
      </c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</row>
    <row r="12" spans="1:42" s="4" customFormat="1" ht="21" customHeight="1">
      <c r="A12" s="13"/>
      <c r="B12" s="14" t="s">
        <v>8</v>
      </c>
      <c r="C12" s="47"/>
      <c r="D12" s="48"/>
      <c r="E12" s="49"/>
      <c r="F12" s="17"/>
      <c r="G12" s="19" t="str">
        <f>IF(COUNT(F12)=0,"－",(IF(F12&gt;H12,"○",(IF(F12=H12,"△","×")))))</f>
        <v>－</v>
      </c>
      <c r="H12" s="18"/>
      <c r="I12" s="17"/>
      <c r="J12" s="19" t="str">
        <f>IF(COUNT(I12)=0,"－",(IF(I12&gt;K12,"○",(IF(I12=K12,"△","×")))))</f>
        <v>－</v>
      </c>
      <c r="K12" s="18"/>
      <c r="L12" s="17"/>
      <c r="M12" s="19" t="str">
        <f>IF(COUNT(L12)=0,"－",(IF(L12&gt;N12,"○",(IF(L12=N12,"△","×")))))</f>
        <v>－</v>
      </c>
      <c r="N12" s="20"/>
      <c r="O12" s="17"/>
      <c r="P12" s="19" t="str">
        <f>IF(COUNT(O12)=0,"－",(IF(O12&gt;Q12,"○",(IF(O12=Q12,"△","×")))))</f>
        <v>－</v>
      </c>
      <c r="Q12" s="18"/>
      <c r="R12" s="12" t="str">
        <f>IF(COUNT(C12:Q12)=0,"",(COUNTIF(C12:Q12,"○")*3)+(COUNTIF(C12:Q12,"△")*1))</f>
        <v/>
      </c>
      <c r="S12" s="12" t="str">
        <f>IF(COUNT(R12)=0,"",SUM(F12,I12,L12,O12,C12))</f>
        <v/>
      </c>
      <c r="T12" s="12" t="str">
        <f>IF(COUNT(R12)=0,"",SUM(H12,K12,N12,Q12,E12))</f>
        <v/>
      </c>
      <c r="U12" s="22" t="str">
        <f>IF(COUNT(R12)=0,"",S12-T12)</f>
        <v/>
      </c>
      <c r="V12" s="23" t="str">
        <f>IF(COUNT(R12)=0,"",RANK(W12,W12:W16))</f>
        <v/>
      </c>
      <c r="W12" s="11" t="str">
        <f>IF(R12="","",R12*1000000+U12*1000+S12)</f>
        <v/>
      </c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</row>
    <row r="13" spans="1:42" s="4" customFormat="1" ht="21" customHeight="1">
      <c r="A13" s="13"/>
      <c r="B13" s="14" t="s">
        <v>9</v>
      </c>
      <c r="C13" s="16" t="str">
        <f>IF(H12="","",H12)</f>
        <v/>
      </c>
      <c r="D13" s="5" t="str">
        <f>IF(COUNT(C13)=0,"－",(IF(C13&gt;E13,"○",(IF(C13=E13,"△","×")))))</f>
        <v>－</v>
      </c>
      <c r="E13" s="21" t="str">
        <f>IF(F12="","",F12)</f>
        <v/>
      </c>
      <c r="F13" s="47"/>
      <c r="G13" s="48"/>
      <c r="H13" s="49"/>
      <c r="I13" s="17"/>
      <c r="J13" s="19" t="str">
        <f>IF(COUNT(I13)=0,"－",(IF(I13&gt;K13,"○",(IF(I13=K13,"△","×")))))</f>
        <v>－</v>
      </c>
      <c r="K13" s="18"/>
      <c r="L13" s="17"/>
      <c r="M13" s="19" t="str">
        <f>IF(COUNT(L13)=0,"－",(IF(L13&gt;N13,"○",(IF(L13=N13,"△","×")))))</f>
        <v>－</v>
      </c>
      <c r="N13" s="20"/>
      <c r="O13" s="17"/>
      <c r="P13" s="19" t="str">
        <f>IF(COUNT(O13)=0,"－",(IF(O13&gt;Q13,"○",(IF(O13=Q13,"△","×")))))</f>
        <v>－</v>
      </c>
      <c r="Q13" s="18"/>
      <c r="R13" s="12" t="str">
        <f>IF(COUNT(C13:Q13)=0,"",(COUNTIF(C13:Q13,"○")*3)+(COUNTIF(C13:Q13,"△")*1))</f>
        <v/>
      </c>
      <c r="S13" s="12" t="str">
        <f>IF(COUNT(R13)=0,"",SUM(F13,I13,L13,O13,C13))</f>
        <v/>
      </c>
      <c r="T13" s="12" t="str">
        <f>IF(COUNT(R13)=0,"",SUM(H13,K13,N13,Q13,E13))</f>
        <v/>
      </c>
      <c r="U13" s="22" t="str">
        <f>IF(COUNT(R13)=0,"",S13-T13)</f>
        <v/>
      </c>
      <c r="V13" s="23" t="str">
        <f>IF(COUNT(R13)=0,"",RANK(W13,W12:W16))</f>
        <v/>
      </c>
      <c r="W13" s="11" t="str">
        <f>IF(R13="","",R13*1000000+U13*1000+S13)</f>
        <v/>
      </c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</row>
    <row r="14" spans="1:42" s="4" customFormat="1" ht="21" customHeight="1">
      <c r="A14" s="13"/>
      <c r="B14" s="14" t="s">
        <v>10</v>
      </c>
      <c r="C14" s="16" t="str">
        <f>IF(K12="","",K12)</f>
        <v/>
      </c>
      <c r="D14" s="5" t="str">
        <f>IF(COUNT(C14)=0,"－",(IF(C14&gt;E14,"○",(IF(C14=E14,"△","×")))))</f>
        <v>－</v>
      </c>
      <c r="E14" s="21" t="str">
        <f>IF(I12="","",I12)</f>
        <v/>
      </c>
      <c r="F14" s="16" t="str">
        <f>IF(K13="","",K13)</f>
        <v/>
      </c>
      <c r="G14" s="19" t="str">
        <f>IF(COUNT(F14)=0,"－",(IF(F14&gt;H14,"○",(IF(F14=H14,"△","×")))))</f>
        <v>－</v>
      </c>
      <c r="H14" s="21" t="str">
        <f>IF(I13="","",I13)</f>
        <v/>
      </c>
      <c r="I14" s="47"/>
      <c r="J14" s="48"/>
      <c r="K14" s="49"/>
      <c r="L14" s="17"/>
      <c r="M14" s="19" t="str">
        <f>IF(COUNT(L14)=0,"－",(IF(L14&gt;N14,"○",(IF(L14=N14,"△","×")))))</f>
        <v>－</v>
      </c>
      <c r="N14" s="20"/>
      <c r="O14" s="17"/>
      <c r="P14" s="19" t="str">
        <f>IF(COUNT(O14)=0,"－",(IF(O14&gt;Q14,"○",(IF(O14=Q14,"△","×")))))</f>
        <v>－</v>
      </c>
      <c r="Q14" s="18"/>
      <c r="R14" s="12" t="str">
        <f>IF(COUNT(C14:Q14)=0,"",(COUNTIF(C14:Q14,"○")*3)+(COUNTIF(C14:Q14,"△")*1))</f>
        <v/>
      </c>
      <c r="S14" s="12" t="str">
        <f>IF(COUNT(R14)=0,"",SUM(F14,I14,L14,O14,C14))</f>
        <v/>
      </c>
      <c r="T14" s="12" t="str">
        <f>IF(COUNT(R14)=0,"",SUM(H14,K14,N14,Q14,E14))</f>
        <v/>
      </c>
      <c r="U14" s="22" t="str">
        <f>IF(COUNT(R14)=0,"",S14-T14)</f>
        <v/>
      </c>
      <c r="V14" s="23" t="str">
        <f>IF(COUNT(R14)=0,"",RANK(W14,W12:W16))</f>
        <v/>
      </c>
      <c r="W14" s="11" t="str">
        <f>IF(R14="","",R14*1000000+U14*1000+S14)</f>
        <v/>
      </c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</row>
    <row r="15" spans="1:42" s="4" customFormat="1" ht="21" customHeight="1">
      <c r="A15" s="13"/>
      <c r="B15" s="14" t="s">
        <v>6</v>
      </c>
      <c r="C15" s="16" t="str">
        <f>IF(N12="","",N12)</f>
        <v/>
      </c>
      <c r="D15" s="5" t="str">
        <f>IF(COUNT(C15)=0,"－",(IF(C15&gt;E15,"○",(IF(C15=E15,"△","×")))))</f>
        <v>－</v>
      </c>
      <c r="E15" s="21" t="str">
        <f>IF(L12="","",L12)</f>
        <v/>
      </c>
      <c r="F15" s="16" t="str">
        <f>IF(N13="","",N13)</f>
        <v/>
      </c>
      <c r="G15" s="19" t="str">
        <f>IF(COUNT(F15)=0,"－",(IF(F15&gt;H15,"○",(IF(F15=H15,"△","×")))))</f>
        <v>－</v>
      </c>
      <c r="H15" s="21" t="str">
        <f>IF(L13="","",L13)</f>
        <v/>
      </c>
      <c r="I15" s="16" t="str">
        <f>IF(N14="","",N14)</f>
        <v/>
      </c>
      <c r="J15" s="19" t="str">
        <f>IF(COUNT(I15)=0,"－",(IF(I15&gt;K15,"○",(IF(I15=K15,"△","×")))))</f>
        <v>－</v>
      </c>
      <c r="K15" s="21" t="str">
        <f>IF(L14="","",L14)</f>
        <v/>
      </c>
      <c r="L15" s="47"/>
      <c r="M15" s="48"/>
      <c r="N15" s="49"/>
      <c r="O15" s="17"/>
      <c r="P15" s="19" t="str">
        <f>IF(COUNT(O15)=0,"－",(IF(O15&gt;Q15,"○",(IF(O15=Q15,"△","×")))))</f>
        <v>－</v>
      </c>
      <c r="Q15" s="18"/>
      <c r="R15" s="12" t="str">
        <f>IF(COUNT(C15:Q15)=0,"",(COUNTIF(C15:Q15,"○")*3)+(COUNTIF(C15:Q15,"△")*1))</f>
        <v/>
      </c>
      <c r="S15" s="12" t="str">
        <f>IF(COUNT(R15)=0,"",SUM(F15,I15,L15,O15,C15))</f>
        <v/>
      </c>
      <c r="T15" s="12" t="str">
        <f>IF(COUNT(R15)=0,"",SUM(H15,K15,N15,Q15,E15))</f>
        <v/>
      </c>
      <c r="U15" s="22" t="str">
        <f>IF(COUNT(R15)=0,"",S15-T15)</f>
        <v/>
      </c>
      <c r="V15" s="23" t="str">
        <f>IF(COUNT(R15)=0,"",RANK(W15,W12:W16))</f>
        <v/>
      </c>
      <c r="W15" s="11" t="str">
        <f>IF(R15="","",R15*1000000+U15*1000+S15)</f>
        <v/>
      </c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</row>
    <row r="16" spans="1:42" s="4" customFormat="1" ht="21" customHeight="1">
      <c r="A16" s="13"/>
      <c r="B16" s="14" t="s">
        <v>11</v>
      </c>
      <c r="C16" s="16" t="str">
        <f>IF(Q12="","",Q12)</f>
        <v/>
      </c>
      <c r="D16" s="5" t="str">
        <f>IF(COUNT(C16)=0,"－",(IF(C16&gt;E16,"○",(IF(C16=E16,"△","×")))))</f>
        <v>－</v>
      </c>
      <c r="E16" s="21" t="str">
        <f>IF(O12="","",O12)</f>
        <v/>
      </c>
      <c r="F16" s="16" t="str">
        <f>IF(Q13="","",Q13)</f>
        <v/>
      </c>
      <c r="G16" s="19" t="str">
        <f>IF(COUNT(F16)=0,"－",(IF(F16&gt;H16,"○",(IF(F16=H16,"△","×")))))</f>
        <v>－</v>
      </c>
      <c r="H16" s="21" t="str">
        <f>IF(O13="","",O13)</f>
        <v/>
      </c>
      <c r="I16" s="16" t="str">
        <f>IF(Q14="","",Q14)</f>
        <v/>
      </c>
      <c r="J16" s="19" t="str">
        <f>IF(COUNT(I16)=0,"－",(IF(I16&gt;K16,"○",(IF(I16=K16,"△","×")))))</f>
        <v>－</v>
      </c>
      <c r="K16" s="21" t="str">
        <f>IF(O14="","",O14)</f>
        <v/>
      </c>
      <c r="L16" s="16" t="str">
        <f>IF(Q15="","",Q15)</f>
        <v/>
      </c>
      <c r="M16" s="19" t="str">
        <f>IF(COUNT(L16)=0,"－",(IF(L16&gt;N16,"○",(IF(L16=N16,"△","×")))))</f>
        <v>－</v>
      </c>
      <c r="N16" s="10" t="str">
        <f>IF(O15="","",O15)</f>
        <v/>
      </c>
      <c r="O16" s="47"/>
      <c r="P16" s="48"/>
      <c r="Q16" s="49"/>
      <c r="R16" s="12" t="str">
        <f>IF(COUNT(C16:Q16)=0,"",(COUNTIF(C16:Q16,"○")*3)+(COUNTIF(C16:Q16,"△")*1))</f>
        <v/>
      </c>
      <c r="S16" s="12" t="str">
        <f>IF(COUNT(R16)=0,"",SUM(F16,I16,L16,O16,C16))</f>
        <v/>
      </c>
      <c r="T16" s="12" t="str">
        <f>IF(COUNT(R16)=0,"",SUM(H16,K16,N16,Q16,E16))</f>
        <v/>
      </c>
      <c r="U16" s="22" t="str">
        <f>IF(COUNT(R16)=0,"",S16-T16)</f>
        <v/>
      </c>
      <c r="V16" s="23" t="str">
        <f>IF(COUNT(R16)=0,"",RANK(W16,W12:W16))</f>
        <v/>
      </c>
      <c r="W16" s="11" t="str">
        <f>IF(R16="","",R16*1000000+U16*1000+S16)</f>
        <v/>
      </c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</row>
    <row r="17" spans="1:42" s="6" customFormat="1" ht="6" customHeight="1">
      <c r="B17" s="7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</row>
    <row r="18" spans="1:42" ht="15" customHeight="1">
      <c r="B18" s="2" t="s">
        <v>7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4"/>
      <c r="P18" s="4"/>
      <c r="Q18" s="4"/>
      <c r="R18" s="4"/>
      <c r="S18" s="4"/>
      <c r="T18" s="4"/>
      <c r="U18" s="4"/>
      <c r="V18" s="9" t="s">
        <v>15</v>
      </c>
    </row>
    <row r="19" spans="1:42" s="4" customFormat="1" ht="15" customHeight="1">
      <c r="B19" s="15" t="s">
        <v>4</v>
      </c>
      <c r="C19" s="45" t="str">
        <f>IF(B20="","",B20)</f>
        <v>１</v>
      </c>
      <c r="D19" s="46"/>
      <c r="E19" s="54"/>
      <c r="F19" s="45" t="str">
        <f>IF(B21="","",B21)</f>
        <v>２</v>
      </c>
      <c r="G19" s="46"/>
      <c r="H19" s="54"/>
      <c r="I19" s="45" t="str">
        <f>IF(B22="","",B22)</f>
        <v>３</v>
      </c>
      <c r="J19" s="46"/>
      <c r="K19" s="54"/>
      <c r="L19" s="45" t="str">
        <f>IF(B23="","",B23)</f>
        <v>４</v>
      </c>
      <c r="M19" s="46"/>
      <c r="N19" s="54"/>
      <c r="O19" s="45" t="str">
        <f>IF(B24="","",B24)</f>
        <v>５</v>
      </c>
      <c r="P19" s="46"/>
      <c r="Q19" s="54"/>
      <c r="R19" s="15" t="s">
        <v>0</v>
      </c>
      <c r="S19" s="15" t="s">
        <v>1</v>
      </c>
      <c r="T19" s="15" t="s">
        <v>3</v>
      </c>
      <c r="U19" s="15" t="s">
        <v>5</v>
      </c>
      <c r="V19" s="15" t="s">
        <v>2</v>
      </c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</row>
    <row r="20" spans="1:42" s="4" customFormat="1" ht="21" customHeight="1">
      <c r="A20" s="13"/>
      <c r="B20" s="14" t="s">
        <v>8</v>
      </c>
      <c r="C20" s="47"/>
      <c r="D20" s="48"/>
      <c r="E20" s="49"/>
      <c r="F20" s="17"/>
      <c r="G20" s="19" t="str">
        <f>IF(COUNT(F20)=0,"－",(IF(F20&gt;H20,"○",(IF(F20=H20,"△","×")))))</f>
        <v>－</v>
      </c>
      <c r="H20" s="18"/>
      <c r="I20" s="17"/>
      <c r="J20" s="19" t="str">
        <f>IF(COUNT(I20)=0,"－",(IF(I20&gt;K20,"○",(IF(I20=K20,"△","×")))))</f>
        <v>－</v>
      </c>
      <c r="K20" s="18"/>
      <c r="L20" s="17"/>
      <c r="M20" s="19" t="str">
        <f>IF(COUNT(L20)=0,"－",(IF(L20&gt;N20,"○",(IF(L20=N20,"△","×")))))</f>
        <v>－</v>
      </c>
      <c r="N20" s="20"/>
      <c r="O20" s="17"/>
      <c r="P20" s="19" t="str">
        <f>IF(COUNT(O20)=0,"－",(IF(O20&gt;Q20,"○",(IF(O20=Q20,"△","×")))))</f>
        <v>－</v>
      </c>
      <c r="Q20" s="18"/>
      <c r="R20" s="12" t="str">
        <f>IF(COUNT(C20:Q20)=0,"",(COUNTIF(C20:Q20,"○")*3)+(COUNTIF(C20:Q20,"△")*1))</f>
        <v/>
      </c>
      <c r="S20" s="12" t="str">
        <f>IF(COUNT(R20)=0,"",SUM(F20,I20,L20,O20,C20))</f>
        <v/>
      </c>
      <c r="T20" s="12" t="str">
        <f>IF(COUNT(R20)=0,"",SUM(H20,K20,N20,Q20,E20))</f>
        <v/>
      </c>
      <c r="U20" s="22" t="str">
        <f>IF(COUNT(R20)=0,"",S20-T20)</f>
        <v/>
      </c>
      <c r="V20" s="23" t="str">
        <f>IF(COUNT(R20)=0,"",RANK(W20,W20:W24))</f>
        <v/>
      </c>
      <c r="W20" s="11" t="str">
        <f>IF(R20="","",R20*1000000+U20*1000+S20)</f>
        <v/>
      </c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</row>
    <row r="21" spans="1:42" s="4" customFormat="1" ht="21" customHeight="1">
      <c r="A21" s="13"/>
      <c r="B21" s="14" t="s">
        <v>9</v>
      </c>
      <c r="C21" s="16" t="str">
        <f>IF(H20="","",H20)</f>
        <v/>
      </c>
      <c r="D21" s="5" t="str">
        <f>IF(COUNT(C21)=0,"－",(IF(C21&gt;E21,"○",(IF(C21=E21,"△","×")))))</f>
        <v>－</v>
      </c>
      <c r="E21" s="21" t="str">
        <f>IF(F20="","",F20)</f>
        <v/>
      </c>
      <c r="F21" s="47"/>
      <c r="G21" s="48"/>
      <c r="H21" s="49"/>
      <c r="I21" s="17"/>
      <c r="J21" s="19" t="str">
        <f>IF(COUNT(I21)=0,"－",(IF(I21&gt;K21,"○",(IF(I21=K21,"△","×")))))</f>
        <v>－</v>
      </c>
      <c r="K21" s="18"/>
      <c r="L21" s="17"/>
      <c r="M21" s="19" t="str">
        <f>IF(COUNT(L21)=0,"－",(IF(L21&gt;N21,"○",(IF(L21=N21,"△","×")))))</f>
        <v>－</v>
      </c>
      <c r="N21" s="20"/>
      <c r="O21" s="17"/>
      <c r="P21" s="19" t="str">
        <f>IF(COUNT(O21)=0,"－",(IF(O21&gt;Q21,"○",(IF(O21=Q21,"△","×")))))</f>
        <v>－</v>
      </c>
      <c r="Q21" s="18"/>
      <c r="R21" s="12" t="str">
        <f>IF(COUNT(C21:Q21)=0,"",(COUNTIF(C21:Q21,"○")*3)+(COUNTIF(C21:Q21,"△")*1))</f>
        <v/>
      </c>
      <c r="S21" s="12" t="str">
        <f>IF(COUNT(R21)=0,"",SUM(F21,I21,L21,O21,C21))</f>
        <v/>
      </c>
      <c r="T21" s="12" t="str">
        <f>IF(COUNT(R21)=0,"",SUM(H21,K21,N21,Q21,E21))</f>
        <v/>
      </c>
      <c r="U21" s="22" t="str">
        <f>IF(COUNT(R21)=0,"",S21-T21)</f>
        <v/>
      </c>
      <c r="V21" s="23" t="str">
        <f>IF(COUNT(R21)=0,"",RANK(W21,W20:W24))</f>
        <v/>
      </c>
      <c r="W21" s="11" t="str">
        <f>IF(R21="","",R21*1000000+U21*1000+S21)</f>
        <v/>
      </c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</row>
    <row r="22" spans="1:42" s="4" customFormat="1" ht="21" customHeight="1">
      <c r="A22" s="13"/>
      <c r="B22" s="14" t="s">
        <v>10</v>
      </c>
      <c r="C22" s="16" t="str">
        <f>IF(K20="","",K20)</f>
        <v/>
      </c>
      <c r="D22" s="5" t="str">
        <f>IF(COUNT(C22)=0,"－",(IF(C22&gt;E22,"○",(IF(C22=E22,"△","×")))))</f>
        <v>－</v>
      </c>
      <c r="E22" s="21" t="str">
        <f>IF(I20="","",I20)</f>
        <v/>
      </c>
      <c r="F22" s="16" t="str">
        <f>IF(K21="","",K21)</f>
        <v/>
      </c>
      <c r="G22" s="19" t="str">
        <f>IF(COUNT(F22)=0,"－",(IF(F22&gt;H22,"○",(IF(F22=H22,"△","×")))))</f>
        <v>－</v>
      </c>
      <c r="H22" s="21" t="str">
        <f>IF(I21="","",I21)</f>
        <v/>
      </c>
      <c r="I22" s="47"/>
      <c r="J22" s="48"/>
      <c r="K22" s="49"/>
      <c r="L22" s="17"/>
      <c r="M22" s="19" t="str">
        <f>IF(COUNT(L22)=0,"－",(IF(L22&gt;N22,"○",(IF(L22=N22,"△","×")))))</f>
        <v>－</v>
      </c>
      <c r="N22" s="20"/>
      <c r="O22" s="17"/>
      <c r="P22" s="19" t="str">
        <f>IF(COUNT(O22)=0,"－",(IF(O22&gt;Q22,"○",(IF(O22=Q22,"△","×")))))</f>
        <v>－</v>
      </c>
      <c r="Q22" s="18"/>
      <c r="R22" s="12" t="str">
        <f>IF(COUNT(C22:Q22)=0,"",(COUNTIF(C22:Q22,"○")*3)+(COUNTIF(C22:Q22,"△")*1))</f>
        <v/>
      </c>
      <c r="S22" s="12" t="str">
        <f>IF(COUNT(R22)=0,"",SUM(F22,I22,L22,O22,C22))</f>
        <v/>
      </c>
      <c r="T22" s="12" t="str">
        <f>IF(COUNT(R22)=0,"",SUM(H22,K22,N22,Q22,E22))</f>
        <v/>
      </c>
      <c r="U22" s="22" t="str">
        <f>IF(COUNT(R22)=0,"",S22-T22)</f>
        <v/>
      </c>
      <c r="V22" s="23" t="str">
        <f>IF(COUNT(R22)=0,"",RANK(W22,W20:W24))</f>
        <v/>
      </c>
      <c r="W22" s="11" t="str">
        <f>IF(R22="","",R22*1000000+U22*1000+S22)</f>
        <v/>
      </c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</row>
    <row r="23" spans="1:42" s="4" customFormat="1" ht="21" customHeight="1">
      <c r="A23" s="13"/>
      <c r="B23" s="14" t="s">
        <v>6</v>
      </c>
      <c r="C23" s="16" t="str">
        <f>IF(N20="","",N20)</f>
        <v/>
      </c>
      <c r="D23" s="5" t="str">
        <f>IF(COUNT(C23)=0,"－",(IF(C23&gt;E23,"○",(IF(C23=E23,"△","×")))))</f>
        <v>－</v>
      </c>
      <c r="E23" s="21" t="str">
        <f>IF(L20="","",L20)</f>
        <v/>
      </c>
      <c r="F23" s="16" t="str">
        <f>IF(N21="","",N21)</f>
        <v/>
      </c>
      <c r="G23" s="19" t="str">
        <f>IF(COUNT(F23)=0,"－",(IF(F23&gt;H23,"○",(IF(F23=H23,"△","×")))))</f>
        <v>－</v>
      </c>
      <c r="H23" s="21" t="str">
        <f>IF(L21="","",L21)</f>
        <v/>
      </c>
      <c r="I23" s="16" t="str">
        <f>IF(N22="","",N22)</f>
        <v/>
      </c>
      <c r="J23" s="19" t="str">
        <f>IF(COUNT(I23)=0,"－",(IF(I23&gt;K23,"○",(IF(I23=K23,"△","×")))))</f>
        <v>－</v>
      </c>
      <c r="K23" s="21" t="str">
        <f>IF(L22="","",L22)</f>
        <v/>
      </c>
      <c r="L23" s="47"/>
      <c r="M23" s="48"/>
      <c r="N23" s="49"/>
      <c r="O23" s="17"/>
      <c r="P23" s="19" t="str">
        <f>IF(COUNT(O23)=0,"－",(IF(O23&gt;Q23,"○",(IF(O23=Q23,"△","×")))))</f>
        <v>－</v>
      </c>
      <c r="Q23" s="18"/>
      <c r="R23" s="12" t="str">
        <f>IF(COUNT(C23:Q23)=0,"",(COUNTIF(C23:Q23,"○")*3)+(COUNTIF(C23:Q23,"△")*1))</f>
        <v/>
      </c>
      <c r="S23" s="12" t="str">
        <f>IF(COUNT(R23)=0,"",SUM(F23,I23,L23,O23,C23))</f>
        <v/>
      </c>
      <c r="T23" s="12" t="str">
        <f>IF(COUNT(R23)=0,"",SUM(H23,K23,N23,Q23,E23))</f>
        <v/>
      </c>
      <c r="U23" s="22" t="str">
        <f>IF(COUNT(R23)=0,"",S23-T23)</f>
        <v/>
      </c>
      <c r="V23" s="23" t="str">
        <f>IF(COUNT(R23)=0,"",RANK(W23,W20:W24))</f>
        <v/>
      </c>
      <c r="W23" s="11" t="str">
        <f>IF(R23="","",R23*1000000+U23*1000+S23)</f>
        <v/>
      </c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</row>
    <row r="24" spans="1:42" s="4" customFormat="1" ht="21" customHeight="1">
      <c r="A24" s="13"/>
      <c r="B24" s="14" t="s">
        <v>11</v>
      </c>
      <c r="C24" s="16" t="str">
        <f>IF(Q20="","",Q20)</f>
        <v/>
      </c>
      <c r="D24" s="5" t="str">
        <f>IF(COUNT(C24)=0,"－",(IF(C24&gt;E24,"○",(IF(C24=E24,"△","×")))))</f>
        <v>－</v>
      </c>
      <c r="E24" s="21" t="str">
        <f>IF(O20="","",O20)</f>
        <v/>
      </c>
      <c r="F24" s="16" t="str">
        <f>IF(Q21="","",Q21)</f>
        <v/>
      </c>
      <c r="G24" s="19" t="str">
        <f>IF(COUNT(F24)=0,"－",(IF(F24&gt;H24,"○",(IF(F24=H24,"△","×")))))</f>
        <v>－</v>
      </c>
      <c r="H24" s="21" t="str">
        <f>IF(O21="","",O21)</f>
        <v/>
      </c>
      <c r="I24" s="16" t="str">
        <f>IF(Q22="","",Q22)</f>
        <v/>
      </c>
      <c r="J24" s="19" t="str">
        <f>IF(COUNT(I24)=0,"－",(IF(I24&gt;K24,"○",(IF(I24=K24,"△","×")))))</f>
        <v>－</v>
      </c>
      <c r="K24" s="21" t="str">
        <f>IF(O22="","",O22)</f>
        <v/>
      </c>
      <c r="L24" s="16" t="str">
        <f>IF(Q23="","",Q23)</f>
        <v/>
      </c>
      <c r="M24" s="19" t="str">
        <f>IF(COUNT(L24)=0,"－",(IF(L24&gt;N24,"○",(IF(L24=N24,"△","×")))))</f>
        <v>－</v>
      </c>
      <c r="N24" s="10" t="str">
        <f>IF(O23="","",O23)</f>
        <v/>
      </c>
      <c r="O24" s="47"/>
      <c r="P24" s="48"/>
      <c r="Q24" s="49"/>
      <c r="R24" s="12" t="str">
        <f>IF(COUNT(C24:Q24)=0,"",(COUNTIF(C24:Q24,"○")*3)+(COUNTIF(C24:Q24,"△")*1))</f>
        <v/>
      </c>
      <c r="S24" s="12" t="str">
        <f>IF(COUNT(R24)=0,"",SUM(F24,I24,L24,O24,C24))</f>
        <v/>
      </c>
      <c r="T24" s="12" t="str">
        <f>IF(COUNT(R24)=0,"",SUM(H24,K24,N24,Q24,E24))</f>
        <v/>
      </c>
      <c r="U24" s="22" t="str">
        <f>IF(COUNT(R24)=0,"",S24-T24)</f>
        <v/>
      </c>
      <c r="V24" s="23" t="str">
        <f>IF(COUNT(R24)=0,"",RANK(W24,W20:W24))</f>
        <v/>
      </c>
      <c r="W24" s="11" t="str">
        <f>IF(R24="","",R24*1000000+U24*1000+S24)</f>
        <v/>
      </c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</row>
    <row r="25" spans="1:42" s="6" customFormat="1" ht="6" customHeight="1">
      <c r="B25" s="7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</row>
    <row r="26" spans="1:42" ht="15" customHeight="1">
      <c r="B26" s="2" t="s">
        <v>7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4"/>
      <c r="P26" s="4"/>
      <c r="Q26" s="4"/>
      <c r="R26" s="4"/>
      <c r="S26" s="4"/>
      <c r="T26" s="4"/>
      <c r="U26" s="4"/>
      <c r="V26" s="9" t="s">
        <v>15</v>
      </c>
    </row>
    <row r="27" spans="1:42" s="4" customFormat="1" ht="15" customHeight="1">
      <c r="B27" s="15" t="s">
        <v>4</v>
      </c>
      <c r="C27" s="45" t="str">
        <f>IF(B28="","",B28)</f>
        <v>１</v>
      </c>
      <c r="D27" s="46"/>
      <c r="E27" s="54"/>
      <c r="F27" s="45" t="str">
        <f>IF(B29="","",B29)</f>
        <v>２</v>
      </c>
      <c r="G27" s="46"/>
      <c r="H27" s="54"/>
      <c r="I27" s="45" t="str">
        <f>IF(B30="","",B30)</f>
        <v>３</v>
      </c>
      <c r="J27" s="46"/>
      <c r="K27" s="54"/>
      <c r="L27" s="45" t="str">
        <f>IF(B31="","",B31)</f>
        <v>４</v>
      </c>
      <c r="M27" s="46"/>
      <c r="N27" s="54"/>
      <c r="O27" s="45" t="str">
        <f>IF(B32="","",B32)</f>
        <v>５</v>
      </c>
      <c r="P27" s="46"/>
      <c r="Q27" s="54"/>
      <c r="R27" s="15" t="s">
        <v>0</v>
      </c>
      <c r="S27" s="15" t="s">
        <v>1</v>
      </c>
      <c r="T27" s="15" t="s">
        <v>3</v>
      </c>
      <c r="U27" s="15" t="s">
        <v>5</v>
      </c>
      <c r="V27" s="15" t="s">
        <v>2</v>
      </c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</row>
    <row r="28" spans="1:42" s="4" customFormat="1" ht="21" customHeight="1">
      <c r="A28" s="13"/>
      <c r="B28" s="14" t="s">
        <v>8</v>
      </c>
      <c r="C28" s="47"/>
      <c r="D28" s="48"/>
      <c r="E28" s="49"/>
      <c r="F28" s="17"/>
      <c r="G28" s="19" t="str">
        <f>IF(COUNT(F28)=0,"－",(IF(F28&gt;H28,"○",(IF(F28=H28,"△","×")))))</f>
        <v>－</v>
      </c>
      <c r="H28" s="18"/>
      <c r="I28" s="17"/>
      <c r="J28" s="19" t="str">
        <f>IF(COUNT(I28)=0,"－",(IF(I28&gt;K28,"○",(IF(I28=K28,"△","×")))))</f>
        <v>－</v>
      </c>
      <c r="K28" s="18"/>
      <c r="L28" s="17"/>
      <c r="M28" s="19" t="str">
        <f>IF(COUNT(L28)=0,"－",(IF(L28&gt;N28,"○",(IF(L28=N28,"△","×")))))</f>
        <v>－</v>
      </c>
      <c r="N28" s="20"/>
      <c r="O28" s="17"/>
      <c r="P28" s="19" t="str">
        <f>IF(COUNT(O28)=0,"－",(IF(O28&gt;Q28,"○",(IF(O28=Q28,"△","×")))))</f>
        <v>－</v>
      </c>
      <c r="Q28" s="18"/>
      <c r="R28" s="12" t="str">
        <f>IF(COUNT(C28:Q28)=0,"",(COUNTIF(C28:Q28,"○")*3)+(COUNTIF(C28:Q28,"△")*1))</f>
        <v/>
      </c>
      <c r="S28" s="12" t="str">
        <f>IF(COUNT(R28)=0,"",SUM(F28,I28,L28,O28,C28))</f>
        <v/>
      </c>
      <c r="T28" s="12" t="str">
        <f>IF(COUNT(R28)=0,"",SUM(H28,K28,N28,Q28,E28))</f>
        <v/>
      </c>
      <c r="U28" s="22" t="str">
        <f>IF(COUNT(R28)=0,"",S28-T28)</f>
        <v/>
      </c>
      <c r="V28" s="23" t="str">
        <f>IF(COUNT(R28)=0,"",RANK(W28,W28:W32))</f>
        <v/>
      </c>
      <c r="W28" s="11" t="str">
        <f>IF(R28="","",R28*1000000+U28*1000+S28)</f>
        <v/>
      </c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</row>
    <row r="29" spans="1:42" s="4" customFormat="1" ht="21" customHeight="1">
      <c r="A29" s="13"/>
      <c r="B29" s="14" t="s">
        <v>9</v>
      </c>
      <c r="C29" s="16" t="str">
        <f>IF(H28="","",H28)</f>
        <v/>
      </c>
      <c r="D29" s="5" t="str">
        <f>IF(COUNT(C29)=0,"－",(IF(C29&gt;E29,"○",(IF(C29=E29,"△","×")))))</f>
        <v>－</v>
      </c>
      <c r="E29" s="21" t="str">
        <f>IF(F28="","",F28)</f>
        <v/>
      </c>
      <c r="F29" s="47"/>
      <c r="G29" s="48"/>
      <c r="H29" s="49"/>
      <c r="I29" s="17"/>
      <c r="J29" s="19" t="str">
        <f>IF(COUNT(I29)=0,"－",(IF(I29&gt;K29,"○",(IF(I29=K29,"△","×")))))</f>
        <v>－</v>
      </c>
      <c r="K29" s="18"/>
      <c r="L29" s="17"/>
      <c r="M29" s="19" t="str">
        <f>IF(COUNT(L29)=0,"－",(IF(L29&gt;N29,"○",(IF(L29=N29,"△","×")))))</f>
        <v>－</v>
      </c>
      <c r="N29" s="20"/>
      <c r="O29" s="17"/>
      <c r="P29" s="19" t="str">
        <f>IF(COUNT(O29)=0,"－",(IF(O29&gt;Q29,"○",(IF(O29=Q29,"△","×")))))</f>
        <v>－</v>
      </c>
      <c r="Q29" s="18"/>
      <c r="R29" s="12" t="str">
        <f>IF(COUNT(C29:Q29)=0,"",(COUNTIF(C29:Q29,"○")*3)+(COUNTIF(C29:Q29,"△")*1))</f>
        <v/>
      </c>
      <c r="S29" s="12" t="str">
        <f>IF(COUNT(R29)=0,"",SUM(F29,I29,L29,O29,C29))</f>
        <v/>
      </c>
      <c r="T29" s="12" t="str">
        <f>IF(COUNT(R29)=0,"",SUM(H29,K29,N29,Q29,E29))</f>
        <v/>
      </c>
      <c r="U29" s="22" t="str">
        <f>IF(COUNT(R29)=0,"",S29-T29)</f>
        <v/>
      </c>
      <c r="V29" s="23" t="str">
        <f>IF(COUNT(R29)=0,"",RANK(W29,W28:W32))</f>
        <v/>
      </c>
      <c r="W29" s="11" t="str">
        <f>IF(R29="","",R29*1000000+U29*1000+S29)</f>
        <v/>
      </c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</row>
    <row r="30" spans="1:42" s="4" customFormat="1" ht="21" customHeight="1">
      <c r="A30" s="13"/>
      <c r="B30" s="14" t="s">
        <v>10</v>
      </c>
      <c r="C30" s="16" t="str">
        <f>IF(K28="","",K28)</f>
        <v/>
      </c>
      <c r="D30" s="5" t="str">
        <f>IF(COUNT(C30)=0,"－",(IF(C30&gt;E30,"○",(IF(C30=E30,"△","×")))))</f>
        <v>－</v>
      </c>
      <c r="E30" s="21" t="str">
        <f>IF(I28="","",I28)</f>
        <v/>
      </c>
      <c r="F30" s="16" t="str">
        <f>IF(K29="","",K29)</f>
        <v/>
      </c>
      <c r="G30" s="19" t="str">
        <f>IF(COUNT(F30)=0,"－",(IF(F30&gt;H30,"○",(IF(F30=H30,"△","×")))))</f>
        <v>－</v>
      </c>
      <c r="H30" s="21" t="str">
        <f>IF(I29="","",I29)</f>
        <v/>
      </c>
      <c r="I30" s="47"/>
      <c r="J30" s="48"/>
      <c r="K30" s="49"/>
      <c r="L30" s="17"/>
      <c r="M30" s="19" t="str">
        <f>IF(COUNT(L30)=0,"－",(IF(L30&gt;N30,"○",(IF(L30=N30,"△","×")))))</f>
        <v>－</v>
      </c>
      <c r="N30" s="20"/>
      <c r="O30" s="17"/>
      <c r="P30" s="19" t="str">
        <f>IF(COUNT(O30)=0,"－",(IF(O30&gt;Q30,"○",(IF(O30=Q30,"△","×")))))</f>
        <v>－</v>
      </c>
      <c r="Q30" s="18"/>
      <c r="R30" s="12" t="str">
        <f>IF(COUNT(C30:Q30)=0,"",(COUNTIF(C30:Q30,"○")*3)+(COUNTIF(C30:Q30,"△")*1))</f>
        <v/>
      </c>
      <c r="S30" s="12" t="str">
        <f>IF(COUNT(R30)=0,"",SUM(F30,I30,L30,O30,C30))</f>
        <v/>
      </c>
      <c r="T30" s="12" t="str">
        <f>IF(COUNT(R30)=0,"",SUM(H30,K30,N30,Q30,E30))</f>
        <v/>
      </c>
      <c r="U30" s="22" t="str">
        <f>IF(COUNT(R30)=0,"",S30-T30)</f>
        <v/>
      </c>
      <c r="V30" s="23" t="str">
        <f>IF(COUNT(R30)=0,"",RANK(W30,W28:W32))</f>
        <v/>
      </c>
      <c r="W30" s="11" t="str">
        <f>IF(R30="","",R30*1000000+U30*1000+S30)</f>
        <v/>
      </c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</row>
    <row r="31" spans="1:42" s="4" customFormat="1" ht="21" customHeight="1">
      <c r="A31" s="13"/>
      <c r="B31" s="14" t="s">
        <v>6</v>
      </c>
      <c r="C31" s="16" t="str">
        <f>IF(N28="","",N28)</f>
        <v/>
      </c>
      <c r="D31" s="5" t="str">
        <f>IF(COUNT(C31)=0,"－",(IF(C31&gt;E31,"○",(IF(C31=E31,"△","×")))))</f>
        <v>－</v>
      </c>
      <c r="E31" s="21" t="str">
        <f>IF(L28="","",L28)</f>
        <v/>
      </c>
      <c r="F31" s="16" t="str">
        <f>IF(N29="","",N29)</f>
        <v/>
      </c>
      <c r="G31" s="19" t="str">
        <f>IF(COUNT(F31)=0,"－",(IF(F31&gt;H31,"○",(IF(F31=H31,"△","×")))))</f>
        <v>－</v>
      </c>
      <c r="H31" s="21" t="str">
        <f>IF(L29="","",L29)</f>
        <v/>
      </c>
      <c r="I31" s="16" t="str">
        <f>IF(N30="","",N30)</f>
        <v/>
      </c>
      <c r="J31" s="19" t="str">
        <f>IF(COUNT(I31)=0,"－",(IF(I31&gt;K31,"○",(IF(I31=K31,"△","×")))))</f>
        <v>－</v>
      </c>
      <c r="K31" s="21" t="str">
        <f>IF(L30="","",L30)</f>
        <v/>
      </c>
      <c r="L31" s="47"/>
      <c r="M31" s="48"/>
      <c r="N31" s="49"/>
      <c r="O31" s="17"/>
      <c r="P31" s="19" t="str">
        <f>IF(COUNT(O31)=0,"－",(IF(O31&gt;Q31,"○",(IF(O31=Q31,"△","×")))))</f>
        <v>－</v>
      </c>
      <c r="Q31" s="18"/>
      <c r="R31" s="12" t="str">
        <f>IF(COUNT(C31:Q31)=0,"",(COUNTIF(C31:Q31,"○")*3)+(COUNTIF(C31:Q31,"△")*1))</f>
        <v/>
      </c>
      <c r="S31" s="12" t="str">
        <f>IF(COUNT(R31)=0,"",SUM(F31,I31,L31,O31,C31))</f>
        <v/>
      </c>
      <c r="T31" s="12" t="str">
        <f>IF(COUNT(R31)=0,"",SUM(H31,K31,N31,Q31,E31))</f>
        <v/>
      </c>
      <c r="U31" s="22" t="str">
        <f>IF(COUNT(R31)=0,"",S31-T31)</f>
        <v/>
      </c>
      <c r="V31" s="23" t="str">
        <f>IF(COUNT(R31)=0,"",RANK(W31,W28:W32))</f>
        <v/>
      </c>
      <c r="W31" s="11" t="str">
        <f>IF(R31="","",R31*1000000+U31*1000+S31)</f>
        <v/>
      </c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</row>
    <row r="32" spans="1:42" s="4" customFormat="1" ht="21" customHeight="1">
      <c r="A32" s="13"/>
      <c r="B32" s="14" t="s">
        <v>11</v>
      </c>
      <c r="C32" s="16" t="str">
        <f>IF(Q28="","",Q28)</f>
        <v/>
      </c>
      <c r="D32" s="5" t="str">
        <f>IF(COUNT(C32)=0,"－",(IF(C32&gt;E32,"○",(IF(C32=E32,"△","×")))))</f>
        <v>－</v>
      </c>
      <c r="E32" s="21" t="str">
        <f>IF(O28="","",O28)</f>
        <v/>
      </c>
      <c r="F32" s="16" t="str">
        <f>IF(Q29="","",Q29)</f>
        <v/>
      </c>
      <c r="G32" s="19" t="str">
        <f>IF(COUNT(F32)=0,"－",(IF(F32&gt;H32,"○",(IF(F32=H32,"△","×")))))</f>
        <v>－</v>
      </c>
      <c r="H32" s="21" t="str">
        <f>IF(O29="","",O29)</f>
        <v/>
      </c>
      <c r="I32" s="16" t="str">
        <f>IF(Q30="","",Q30)</f>
        <v/>
      </c>
      <c r="J32" s="19" t="str">
        <f>IF(COUNT(I32)=0,"－",(IF(I32&gt;K32,"○",(IF(I32=K32,"△","×")))))</f>
        <v>－</v>
      </c>
      <c r="K32" s="21" t="str">
        <f>IF(O30="","",O30)</f>
        <v/>
      </c>
      <c r="L32" s="16" t="str">
        <f>IF(Q31="","",Q31)</f>
        <v/>
      </c>
      <c r="M32" s="19" t="str">
        <f>IF(COUNT(L32)=0,"－",(IF(L32&gt;N32,"○",(IF(L32=N32,"△","×")))))</f>
        <v>－</v>
      </c>
      <c r="N32" s="10" t="str">
        <f>IF(O31="","",O31)</f>
        <v/>
      </c>
      <c r="O32" s="47"/>
      <c r="P32" s="48"/>
      <c r="Q32" s="49"/>
      <c r="R32" s="12" t="str">
        <f>IF(COUNT(C32:Q32)=0,"",(COUNTIF(C32:Q32,"○")*3)+(COUNTIF(C32:Q32,"△")*1))</f>
        <v/>
      </c>
      <c r="S32" s="12" t="str">
        <f>IF(COUNT(R32)=0,"",SUM(F32,I32,L32,O32,C32))</f>
        <v/>
      </c>
      <c r="T32" s="12" t="str">
        <f>IF(COUNT(R32)=0,"",SUM(H32,K32,N32,Q32,E32))</f>
        <v/>
      </c>
      <c r="U32" s="22" t="str">
        <f>IF(COUNT(R32)=0,"",S32-T32)</f>
        <v/>
      </c>
      <c r="V32" s="23" t="str">
        <f>IF(COUNT(R32)=0,"",RANK(W32,W28:W32))</f>
        <v/>
      </c>
      <c r="W32" s="11" t="str">
        <f>IF(R32="","",R32*1000000+U32*1000+S32)</f>
        <v/>
      </c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</row>
    <row r="33" spans="1:42" s="6" customFormat="1" ht="6" customHeight="1">
      <c r="B33" s="7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</row>
    <row r="34" spans="1:42" ht="15" customHeight="1">
      <c r="B34" s="2" t="s">
        <v>7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4"/>
      <c r="P34" s="4"/>
      <c r="Q34" s="4"/>
      <c r="R34" s="4"/>
      <c r="S34" s="4"/>
      <c r="T34" s="4"/>
      <c r="U34" s="4"/>
      <c r="V34" s="9" t="s">
        <v>15</v>
      </c>
    </row>
    <row r="35" spans="1:42" s="4" customFormat="1" ht="15" customHeight="1">
      <c r="B35" s="15" t="s">
        <v>4</v>
      </c>
      <c r="C35" s="45" t="str">
        <f>IF(B36="","",B36)</f>
        <v>１</v>
      </c>
      <c r="D35" s="46"/>
      <c r="E35" s="54"/>
      <c r="F35" s="45" t="str">
        <f>IF(B37="","",B37)</f>
        <v>２</v>
      </c>
      <c r="G35" s="46"/>
      <c r="H35" s="54"/>
      <c r="I35" s="45" t="str">
        <f>IF(B38="","",B38)</f>
        <v>３</v>
      </c>
      <c r="J35" s="46"/>
      <c r="K35" s="54"/>
      <c r="L35" s="45" t="str">
        <f>IF(B39="","",B39)</f>
        <v>４</v>
      </c>
      <c r="M35" s="46"/>
      <c r="N35" s="54"/>
      <c r="O35" s="45" t="str">
        <f>IF(B40="","",B40)</f>
        <v>５</v>
      </c>
      <c r="P35" s="46"/>
      <c r="Q35" s="54"/>
      <c r="R35" s="15" t="s">
        <v>0</v>
      </c>
      <c r="S35" s="15" t="s">
        <v>1</v>
      </c>
      <c r="T35" s="15" t="s">
        <v>3</v>
      </c>
      <c r="U35" s="15" t="s">
        <v>5</v>
      </c>
      <c r="V35" s="15" t="s">
        <v>2</v>
      </c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</row>
    <row r="36" spans="1:42" s="4" customFormat="1" ht="21" customHeight="1">
      <c r="A36" s="13"/>
      <c r="B36" s="14" t="s">
        <v>8</v>
      </c>
      <c r="C36" s="47"/>
      <c r="D36" s="48"/>
      <c r="E36" s="49"/>
      <c r="F36" s="17"/>
      <c r="G36" s="19" t="str">
        <f>IF(COUNT(F36)=0,"－",(IF(F36&gt;H36,"○",(IF(F36=H36,"△","×")))))</f>
        <v>－</v>
      </c>
      <c r="H36" s="18"/>
      <c r="I36" s="17"/>
      <c r="J36" s="19" t="str">
        <f>IF(COUNT(I36)=0,"－",(IF(I36&gt;K36,"○",(IF(I36=K36,"△","×")))))</f>
        <v>－</v>
      </c>
      <c r="K36" s="18"/>
      <c r="L36" s="17"/>
      <c r="M36" s="19" t="str">
        <f>IF(COUNT(L36)=0,"－",(IF(L36&gt;N36,"○",(IF(L36=N36,"△","×")))))</f>
        <v>－</v>
      </c>
      <c r="N36" s="20"/>
      <c r="O36" s="17"/>
      <c r="P36" s="19" t="str">
        <f>IF(COUNT(O36)=0,"－",(IF(O36&gt;Q36,"○",(IF(O36=Q36,"△","×")))))</f>
        <v>－</v>
      </c>
      <c r="Q36" s="18"/>
      <c r="R36" s="12" t="str">
        <f>IF(COUNT(C36:Q36)=0,"",(COUNTIF(C36:Q36,"○")*3)+(COUNTIF(C36:Q36,"△")*1))</f>
        <v/>
      </c>
      <c r="S36" s="12" t="str">
        <f>IF(COUNT(R36)=0,"",SUM(F36,I36,L36,O36,C36))</f>
        <v/>
      </c>
      <c r="T36" s="12" t="str">
        <f>IF(COUNT(R36)=0,"",SUM(H36,K36,N36,Q36,E36))</f>
        <v/>
      </c>
      <c r="U36" s="22" t="str">
        <f>IF(COUNT(R36)=0,"",S36-T36)</f>
        <v/>
      </c>
      <c r="V36" s="23" t="str">
        <f>IF(COUNT(R36)=0,"",RANK(W36,W36:W40))</f>
        <v/>
      </c>
      <c r="W36" s="11" t="str">
        <f>IF(R36="","",R36*1000000+U36*1000+S36)</f>
        <v/>
      </c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</row>
    <row r="37" spans="1:42" s="4" customFormat="1" ht="21" customHeight="1">
      <c r="A37" s="13"/>
      <c r="B37" s="14" t="s">
        <v>9</v>
      </c>
      <c r="C37" s="16" t="str">
        <f>IF(H36="","",H36)</f>
        <v/>
      </c>
      <c r="D37" s="5" t="str">
        <f>IF(COUNT(C37)=0,"－",(IF(C37&gt;E37,"○",(IF(C37=E37,"△","×")))))</f>
        <v>－</v>
      </c>
      <c r="E37" s="21" t="str">
        <f>IF(F36="","",F36)</f>
        <v/>
      </c>
      <c r="F37" s="47"/>
      <c r="G37" s="48"/>
      <c r="H37" s="49"/>
      <c r="I37" s="17"/>
      <c r="J37" s="19" t="str">
        <f>IF(COUNT(I37)=0,"－",(IF(I37&gt;K37,"○",(IF(I37=K37,"△","×")))))</f>
        <v>－</v>
      </c>
      <c r="K37" s="18"/>
      <c r="L37" s="17"/>
      <c r="M37" s="19" t="str">
        <f>IF(COUNT(L37)=0,"－",(IF(L37&gt;N37,"○",(IF(L37=N37,"△","×")))))</f>
        <v>－</v>
      </c>
      <c r="N37" s="20"/>
      <c r="O37" s="17"/>
      <c r="P37" s="19" t="str">
        <f>IF(COUNT(O37)=0,"－",(IF(O37&gt;Q37,"○",(IF(O37=Q37,"△","×")))))</f>
        <v>－</v>
      </c>
      <c r="Q37" s="18"/>
      <c r="R37" s="12" t="str">
        <f>IF(COUNT(C37:Q37)=0,"",(COUNTIF(C37:Q37,"○")*3)+(COUNTIF(C37:Q37,"△")*1))</f>
        <v/>
      </c>
      <c r="S37" s="12" t="str">
        <f>IF(COUNT(R37)=0,"",SUM(F37,I37,L37,O37,C37))</f>
        <v/>
      </c>
      <c r="T37" s="12" t="str">
        <f>IF(COUNT(R37)=0,"",SUM(H37,K37,N37,Q37,E37))</f>
        <v/>
      </c>
      <c r="U37" s="22" t="str">
        <f>IF(COUNT(R37)=0,"",S37-T37)</f>
        <v/>
      </c>
      <c r="V37" s="23" t="str">
        <f>IF(COUNT(R37)=0,"",RANK(W37,W36:W40))</f>
        <v/>
      </c>
      <c r="W37" s="11" t="str">
        <f>IF(R37="","",R37*1000000+U37*1000+S37)</f>
        <v/>
      </c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</row>
    <row r="38" spans="1:42" s="4" customFormat="1" ht="21" customHeight="1">
      <c r="A38" s="13"/>
      <c r="B38" s="14" t="s">
        <v>10</v>
      </c>
      <c r="C38" s="16" t="str">
        <f>IF(K36="","",K36)</f>
        <v/>
      </c>
      <c r="D38" s="5" t="str">
        <f>IF(COUNT(C38)=0,"－",(IF(C38&gt;E38,"○",(IF(C38=E38,"△","×")))))</f>
        <v>－</v>
      </c>
      <c r="E38" s="21" t="str">
        <f>IF(I36="","",I36)</f>
        <v/>
      </c>
      <c r="F38" s="16" t="str">
        <f>IF(K37="","",K37)</f>
        <v/>
      </c>
      <c r="G38" s="19" t="str">
        <f>IF(COUNT(F38)=0,"－",(IF(F38&gt;H38,"○",(IF(F38=H38,"△","×")))))</f>
        <v>－</v>
      </c>
      <c r="H38" s="21" t="str">
        <f>IF(I37="","",I37)</f>
        <v/>
      </c>
      <c r="I38" s="47"/>
      <c r="J38" s="48"/>
      <c r="K38" s="49"/>
      <c r="L38" s="17"/>
      <c r="M38" s="19" t="str">
        <f>IF(COUNT(L38)=0,"－",(IF(L38&gt;N38,"○",(IF(L38=N38,"△","×")))))</f>
        <v>－</v>
      </c>
      <c r="N38" s="20"/>
      <c r="O38" s="17"/>
      <c r="P38" s="19" t="str">
        <f>IF(COUNT(O38)=0,"－",(IF(O38&gt;Q38,"○",(IF(O38=Q38,"△","×")))))</f>
        <v>－</v>
      </c>
      <c r="Q38" s="18"/>
      <c r="R38" s="12" t="str">
        <f>IF(COUNT(C38:Q38)=0,"",(COUNTIF(C38:Q38,"○")*3)+(COUNTIF(C38:Q38,"△")*1))</f>
        <v/>
      </c>
      <c r="S38" s="12" t="str">
        <f>IF(COUNT(R38)=0,"",SUM(F38,I38,L38,O38,C38))</f>
        <v/>
      </c>
      <c r="T38" s="12" t="str">
        <f>IF(COUNT(R38)=0,"",SUM(H38,K38,N38,Q38,E38))</f>
        <v/>
      </c>
      <c r="U38" s="22" t="str">
        <f>IF(COUNT(R38)=0,"",S38-T38)</f>
        <v/>
      </c>
      <c r="V38" s="23" t="str">
        <f>IF(COUNT(R38)=0,"",RANK(W38,W36:W40))</f>
        <v/>
      </c>
      <c r="W38" s="11" t="str">
        <f>IF(R38="","",R38*1000000+U38*1000+S38)</f>
        <v/>
      </c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</row>
    <row r="39" spans="1:42" s="4" customFormat="1" ht="21" customHeight="1">
      <c r="A39" s="13"/>
      <c r="B39" s="14" t="s">
        <v>6</v>
      </c>
      <c r="C39" s="16" t="str">
        <f>IF(N36="","",N36)</f>
        <v/>
      </c>
      <c r="D39" s="5" t="str">
        <f>IF(COUNT(C39)=0,"－",(IF(C39&gt;E39,"○",(IF(C39=E39,"△","×")))))</f>
        <v>－</v>
      </c>
      <c r="E39" s="21" t="str">
        <f>IF(L36="","",L36)</f>
        <v/>
      </c>
      <c r="F39" s="16" t="str">
        <f>IF(N37="","",N37)</f>
        <v/>
      </c>
      <c r="G39" s="19" t="str">
        <f>IF(COUNT(F39)=0,"－",(IF(F39&gt;H39,"○",(IF(F39=H39,"△","×")))))</f>
        <v>－</v>
      </c>
      <c r="H39" s="21" t="str">
        <f>IF(L37="","",L37)</f>
        <v/>
      </c>
      <c r="I39" s="16" t="str">
        <f>IF(N38="","",N38)</f>
        <v/>
      </c>
      <c r="J39" s="19" t="str">
        <f>IF(COUNT(I39)=0,"－",(IF(I39&gt;K39,"○",(IF(I39=K39,"△","×")))))</f>
        <v>－</v>
      </c>
      <c r="K39" s="21" t="str">
        <f>IF(L38="","",L38)</f>
        <v/>
      </c>
      <c r="L39" s="47"/>
      <c r="M39" s="48"/>
      <c r="N39" s="49"/>
      <c r="O39" s="17"/>
      <c r="P39" s="19" t="str">
        <f>IF(COUNT(O39)=0,"－",(IF(O39&gt;Q39,"○",(IF(O39=Q39,"△","×")))))</f>
        <v>－</v>
      </c>
      <c r="Q39" s="18"/>
      <c r="R39" s="12" t="str">
        <f>IF(COUNT(C39:Q39)=0,"",(COUNTIF(C39:Q39,"○")*3)+(COUNTIF(C39:Q39,"△")*1))</f>
        <v/>
      </c>
      <c r="S39" s="12" t="str">
        <f>IF(COUNT(R39)=0,"",SUM(F39,I39,L39,O39,C39))</f>
        <v/>
      </c>
      <c r="T39" s="12" t="str">
        <f>IF(COUNT(R39)=0,"",SUM(H39,K39,N39,Q39,E39))</f>
        <v/>
      </c>
      <c r="U39" s="22" t="str">
        <f>IF(COUNT(R39)=0,"",S39-T39)</f>
        <v/>
      </c>
      <c r="V39" s="23" t="str">
        <f>IF(COUNT(R39)=0,"",RANK(W39,W36:W40))</f>
        <v/>
      </c>
      <c r="W39" s="11" t="str">
        <f>IF(R39="","",R39*1000000+U39*1000+S39)</f>
        <v/>
      </c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</row>
    <row r="40" spans="1:42" s="4" customFormat="1" ht="21" customHeight="1">
      <c r="A40" s="13"/>
      <c r="B40" s="14" t="s">
        <v>11</v>
      </c>
      <c r="C40" s="16" t="str">
        <f>IF(Q36="","",Q36)</f>
        <v/>
      </c>
      <c r="D40" s="5" t="str">
        <f>IF(COUNT(C40)=0,"－",(IF(C40&gt;E40,"○",(IF(C40=E40,"△","×")))))</f>
        <v>－</v>
      </c>
      <c r="E40" s="21" t="str">
        <f>IF(O36="","",O36)</f>
        <v/>
      </c>
      <c r="F40" s="16" t="str">
        <f>IF(Q37="","",Q37)</f>
        <v/>
      </c>
      <c r="G40" s="19" t="str">
        <f>IF(COUNT(F40)=0,"－",(IF(F40&gt;H40,"○",(IF(F40=H40,"△","×")))))</f>
        <v>－</v>
      </c>
      <c r="H40" s="21" t="str">
        <f>IF(O37="","",O37)</f>
        <v/>
      </c>
      <c r="I40" s="16" t="str">
        <f>IF(Q38="","",Q38)</f>
        <v/>
      </c>
      <c r="J40" s="19" t="str">
        <f>IF(COUNT(I40)=0,"－",(IF(I40&gt;K40,"○",(IF(I40=K40,"△","×")))))</f>
        <v>－</v>
      </c>
      <c r="K40" s="21" t="str">
        <f>IF(O38="","",O38)</f>
        <v/>
      </c>
      <c r="L40" s="16" t="str">
        <f>IF(Q39="","",Q39)</f>
        <v/>
      </c>
      <c r="M40" s="19" t="str">
        <f>IF(COUNT(L40)=0,"－",(IF(L40&gt;N40,"○",(IF(L40=N40,"△","×")))))</f>
        <v>－</v>
      </c>
      <c r="N40" s="10" t="str">
        <f>IF(O39="","",O39)</f>
        <v/>
      </c>
      <c r="O40" s="47"/>
      <c r="P40" s="48"/>
      <c r="Q40" s="49"/>
      <c r="R40" s="12" t="str">
        <f>IF(COUNT(C40:Q40)=0,"",(COUNTIF(C40:Q40,"○")*3)+(COUNTIF(C40:Q40,"△")*1))</f>
        <v/>
      </c>
      <c r="S40" s="12" t="str">
        <f>IF(COUNT(R40)=0,"",SUM(F40,I40,L40,O40,C40))</f>
        <v/>
      </c>
      <c r="T40" s="12" t="str">
        <f>IF(COUNT(R40)=0,"",SUM(H40,K40,N40,Q40,E40))</f>
        <v/>
      </c>
      <c r="U40" s="22" t="str">
        <f>IF(COUNT(R40)=0,"",S40-T40)</f>
        <v/>
      </c>
      <c r="V40" s="23" t="str">
        <f>IF(COUNT(R40)=0,"",RANK(W40,W36:W40))</f>
        <v/>
      </c>
      <c r="W40" s="11" t="str">
        <f>IF(R40="","",R40*1000000+U40*1000+S40)</f>
        <v/>
      </c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</row>
    <row r="41" spans="1:42" s="6" customFormat="1" ht="6" customHeight="1">
      <c r="B41" s="7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</row>
    <row r="42" spans="1:42" ht="15" customHeight="1">
      <c r="B42" s="2" t="s">
        <v>7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4"/>
      <c r="P42" s="4"/>
      <c r="Q42" s="4"/>
      <c r="R42" s="4"/>
      <c r="S42" s="4"/>
      <c r="T42" s="4"/>
      <c r="U42" s="4"/>
      <c r="V42" s="9" t="s">
        <v>15</v>
      </c>
    </row>
    <row r="43" spans="1:42" s="4" customFormat="1" ht="15" customHeight="1">
      <c r="B43" s="15" t="s">
        <v>4</v>
      </c>
      <c r="C43" s="45" t="str">
        <f>IF(B44="","",B44)</f>
        <v>１</v>
      </c>
      <c r="D43" s="46"/>
      <c r="E43" s="54"/>
      <c r="F43" s="45" t="str">
        <f>IF(B45="","",B45)</f>
        <v>２</v>
      </c>
      <c r="G43" s="46"/>
      <c r="H43" s="54"/>
      <c r="I43" s="45" t="str">
        <f>IF(B46="","",B46)</f>
        <v>３</v>
      </c>
      <c r="J43" s="46"/>
      <c r="K43" s="54"/>
      <c r="L43" s="45" t="str">
        <f>IF(B47="","",B47)</f>
        <v>４</v>
      </c>
      <c r="M43" s="46"/>
      <c r="N43" s="54"/>
      <c r="O43" s="45" t="str">
        <f>IF(B48="","",B48)</f>
        <v>５</v>
      </c>
      <c r="P43" s="46"/>
      <c r="Q43" s="54"/>
      <c r="R43" s="15" t="s">
        <v>0</v>
      </c>
      <c r="S43" s="15" t="s">
        <v>1</v>
      </c>
      <c r="T43" s="15" t="s">
        <v>3</v>
      </c>
      <c r="U43" s="15" t="s">
        <v>5</v>
      </c>
      <c r="V43" s="15" t="s">
        <v>2</v>
      </c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</row>
    <row r="44" spans="1:42" s="4" customFormat="1" ht="21" customHeight="1">
      <c r="A44" s="13"/>
      <c r="B44" s="14" t="s">
        <v>8</v>
      </c>
      <c r="C44" s="47"/>
      <c r="D44" s="48"/>
      <c r="E44" s="49"/>
      <c r="F44" s="17"/>
      <c r="G44" s="19" t="str">
        <f>IF(COUNT(F44)=0,"－",(IF(F44&gt;H44,"○",(IF(F44=H44,"△","×")))))</f>
        <v>－</v>
      </c>
      <c r="H44" s="18"/>
      <c r="I44" s="17"/>
      <c r="J44" s="19" t="str">
        <f>IF(COUNT(I44)=0,"－",(IF(I44&gt;K44,"○",(IF(I44=K44,"△","×")))))</f>
        <v>－</v>
      </c>
      <c r="K44" s="18"/>
      <c r="L44" s="17"/>
      <c r="M44" s="19" t="str">
        <f>IF(COUNT(L44)=0,"－",(IF(L44&gt;N44,"○",(IF(L44=N44,"△","×")))))</f>
        <v>－</v>
      </c>
      <c r="N44" s="20"/>
      <c r="O44" s="17"/>
      <c r="P44" s="19" t="str">
        <f>IF(COUNT(O44)=0,"－",(IF(O44&gt;Q44,"○",(IF(O44=Q44,"△","×")))))</f>
        <v>－</v>
      </c>
      <c r="Q44" s="18"/>
      <c r="R44" s="12" t="str">
        <f>IF(COUNT(C44:Q44)=0,"",(COUNTIF(C44:Q44,"○")*3)+(COUNTIF(C44:Q44,"△")*1))</f>
        <v/>
      </c>
      <c r="S44" s="12" t="str">
        <f>IF(COUNT(R44)=0,"",SUM(F44,I44,L44,O44,C44))</f>
        <v/>
      </c>
      <c r="T44" s="12" t="str">
        <f>IF(COUNT(R44)=0,"",SUM(H44,K44,N44,Q44,E44))</f>
        <v/>
      </c>
      <c r="U44" s="22" t="str">
        <f>IF(COUNT(R44)=0,"",S44-T44)</f>
        <v/>
      </c>
      <c r="V44" s="23" t="str">
        <f>IF(COUNT(R44)=0,"",RANK(W44,W44:W48))</f>
        <v/>
      </c>
      <c r="W44" s="11" t="str">
        <f>IF(R44="","",R44*1000000+U44*1000+S44)</f>
        <v/>
      </c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</row>
    <row r="45" spans="1:42" s="4" customFormat="1" ht="21" customHeight="1">
      <c r="A45" s="13"/>
      <c r="B45" s="14" t="s">
        <v>9</v>
      </c>
      <c r="C45" s="16" t="str">
        <f>IF(H44="","",H44)</f>
        <v/>
      </c>
      <c r="D45" s="5" t="str">
        <f>IF(COUNT(C45)=0,"－",(IF(C45&gt;E45,"○",(IF(C45=E45,"△","×")))))</f>
        <v>－</v>
      </c>
      <c r="E45" s="21" t="str">
        <f>IF(F44="","",F44)</f>
        <v/>
      </c>
      <c r="F45" s="47"/>
      <c r="G45" s="48"/>
      <c r="H45" s="49"/>
      <c r="I45" s="17"/>
      <c r="J45" s="19" t="str">
        <f>IF(COUNT(I45)=0,"－",(IF(I45&gt;K45,"○",(IF(I45=K45,"△","×")))))</f>
        <v>－</v>
      </c>
      <c r="K45" s="18"/>
      <c r="L45" s="17"/>
      <c r="M45" s="19" t="str">
        <f>IF(COUNT(L45)=0,"－",(IF(L45&gt;N45,"○",(IF(L45=N45,"△","×")))))</f>
        <v>－</v>
      </c>
      <c r="N45" s="20"/>
      <c r="O45" s="17"/>
      <c r="P45" s="19" t="str">
        <f>IF(COUNT(O45)=0,"－",(IF(O45&gt;Q45,"○",(IF(O45=Q45,"△","×")))))</f>
        <v>－</v>
      </c>
      <c r="Q45" s="18"/>
      <c r="R45" s="12" t="str">
        <f>IF(COUNT(C45:Q45)=0,"",(COUNTIF(C45:Q45,"○")*3)+(COUNTIF(C45:Q45,"△")*1))</f>
        <v/>
      </c>
      <c r="S45" s="12" t="str">
        <f>IF(COUNT(R45)=0,"",SUM(F45,I45,L45,O45,C45))</f>
        <v/>
      </c>
      <c r="T45" s="12" t="str">
        <f>IF(COUNT(R45)=0,"",SUM(H45,K45,N45,Q45,E45))</f>
        <v/>
      </c>
      <c r="U45" s="22" t="str">
        <f>IF(COUNT(R45)=0,"",S45-T45)</f>
        <v/>
      </c>
      <c r="V45" s="23" t="str">
        <f>IF(COUNT(R45)=0,"",RANK(W45,W44:W48))</f>
        <v/>
      </c>
      <c r="W45" s="11" t="str">
        <f>IF(R45="","",R45*1000000+U45*1000+S45)</f>
        <v/>
      </c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</row>
    <row r="46" spans="1:42" s="4" customFormat="1" ht="21" customHeight="1">
      <c r="A46" s="13"/>
      <c r="B46" s="14" t="s">
        <v>10</v>
      </c>
      <c r="C46" s="16" t="str">
        <f>IF(K44="","",K44)</f>
        <v/>
      </c>
      <c r="D46" s="5" t="str">
        <f>IF(COUNT(C46)=0,"－",(IF(C46&gt;E46,"○",(IF(C46=E46,"△","×")))))</f>
        <v>－</v>
      </c>
      <c r="E46" s="21" t="str">
        <f>IF(I44="","",I44)</f>
        <v/>
      </c>
      <c r="F46" s="16" t="str">
        <f>IF(K45="","",K45)</f>
        <v/>
      </c>
      <c r="G46" s="19" t="str">
        <f>IF(COUNT(F46)=0,"－",(IF(F46&gt;H46,"○",(IF(F46=H46,"△","×")))))</f>
        <v>－</v>
      </c>
      <c r="H46" s="21" t="str">
        <f>IF(I45="","",I45)</f>
        <v/>
      </c>
      <c r="I46" s="47"/>
      <c r="J46" s="48"/>
      <c r="K46" s="49"/>
      <c r="L46" s="17"/>
      <c r="M46" s="19" t="str">
        <f>IF(COUNT(L46)=0,"－",(IF(L46&gt;N46,"○",(IF(L46=N46,"△","×")))))</f>
        <v>－</v>
      </c>
      <c r="N46" s="20"/>
      <c r="O46" s="17"/>
      <c r="P46" s="19" t="str">
        <f>IF(COUNT(O46)=0,"－",(IF(O46&gt;Q46,"○",(IF(O46=Q46,"△","×")))))</f>
        <v>－</v>
      </c>
      <c r="Q46" s="18"/>
      <c r="R46" s="12" t="str">
        <f>IF(COUNT(C46:Q46)=0,"",(COUNTIF(C46:Q46,"○")*3)+(COUNTIF(C46:Q46,"△")*1))</f>
        <v/>
      </c>
      <c r="S46" s="12" t="str">
        <f>IF(COUNT(R46)=0,"",SUM(F46,I46,L46,O46,C46))</f>
        <v/>
      </c>
      <c r="T46" s="12" t="str">
        <f>IF(COUNT(R46)=0,"",SUM(H46,K46,N46,Q46,E46))</f>
        <v/>
      </c>
      <c r="U46" s="22" t="str">
        <f>IF(COUNT(R46)=0,"",S46-T46)</f>
        <v/>
      </c>
      <c r="V46" s="23" t="str">
        <f>IF(COUNT(R46)=0,"",RANK(W46,W44:W48))</f>
        <v/>
      </c>
      <c r="W46" s="11" t="str">
        <f>IF(R46="","",R46*1000000+U46*1000+S46)</f>
        <v/>
      </c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</row>
    <row r="47" spans="1:42" s="4" customFormat="1" ht="21" customHeight="1">
      <c r="A47" s="13"/>
      <c r="B47" s="14" t="s">
        <v>6</v>
      </c>
      <c r="C47" s="16" t="str">
        <f>IF(N44="","",N44)</f>
        <v/>
      </c>
      <c r="D47" s="5" t="str">
        <f>IF(COUNT(C47)=0,"－",(IF(C47&gt;E47,"○",(IF(C47=E47,"△","×")))))</f>
        <v>－</v>
      </c>
      <c r="E47" s="21" t="str">
        <f>IF(L44="","",L44)</f>
        <v/>
      </c>
      <c r="F47" s="16" t="str">
        <f>IF(N45="","",N45)</f>
        <v/>
      </c>
      <c r="G47" s="19" t="str">
        <f>IF(COUNT(F47)=0,"－",(IF(F47&gt;H47,"○",(IF(F47=H47,"△","×")))))</f>
        <v>－</v>
      </c>
      <c r="H47" s="21" t="str">
        <f>IF(L45="","",L45)</f>
        <v/>
      </c>
      <c r="I47" s="16" t="str">
        <f>IF(N46="","",N46)</f>
        <v/>
      </c>
      <c r="J47" s="19" t="str">
        <f>IF(COUNT(I47)=0,"－",(IF(I47&gt;K47,"○",(IF(I47=K47,"△","×")))))</f>
        <v>－</v>
      </c>
      <c r="K47" s="21" t="str">
        <f>IF(L46="","",L46)</f>
        <v/>
      </c>
      <c r="L47" s="47"/>
      <c r="M47" s="48"/>
      <c r="N47" s="49"/>
      <c r="O47" s="17"/>
      <c r="P47" s="19" t="str">
        <f>IF(COUNT(O47)=0,"－",(IF(O47&gt;Q47,"○",(IF(O47=Q47,"△","×")))))</f>
        <v>－</v>
      </c>
      <c r="Q47" s="18"/>
      <c r="R47" s="12" t="str">
        <f>IF(COUNT(C47:Q47)=0,"",(COUNTIF(C47:Q47,"○")*3)+(COUNTIF(C47:Q47,"△")*1))</f>
        <v/>
      </c>
      <c r="S47" s="12" t="str">
        <f>IF(COUNT(R47)=0,"",SUM(F47,I47,L47,O47,C47))</f>
        <v/>
      </c>
      <c r="T47" s="12" t="str">
        <f>IF(COUNT(R47)=0,"",SUM(H47,K47,N47,Q47,E47))</f>
        <v/>
      </c>
      <c r="U47" s="22" t="str">
        <f>IF(COUNT(R47)=0,"",S47-T47)</f>
        <v/>
      </c>
      <c r="V47" s="23" t="str">
        <f>IF(COUNT(R47)=0,"",RANK(W47,W44:W48))</f>
        <v/>
      </c>
      <c r="W47" s="11" t="str">
        <f>IF(R47="","",R47*1000000+U47*1000+S47)</f>
        <v/>
      </c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</row>
    <row r="48" spans="1:42" s="4" customFormat="1" ht="21" customHeight="1">
      <c r="A48" s="13"/>
      <c r="B48" s="14" t="s">
        <v>11</v>
      </c>
      <c r="C48" s="16" t="str">
        <f>IF(Q44="","",Q44)</f>
        <v/>
      </c>
      <c r="D48" s="5" t="str">
        <f>IF(COUNT(C48)=0,"－",(IF(C48&gt;E48,"○",(IF(C48=E48,"△","×")))))</f>
        <v>－</v>
      </c>
      <c r="E48" s="21" t="str">
        <f>IF(O44="","",O44)</f>
        <v/>
      </c>
      <c r="F48" s="16" t="str">
        <f>IF(Q45="","",Q45)</f>
        <v/>
      </c>
      <c r="G48" s="19" t="str">
        <f>IF(COUNT(F48)=0,"－",(IF(F48&gt;H48,"○",(IF(F48=H48,"△","×")))))</f>
        <v>－</v>
      </c>
      <c r="H48" s="21" t="str">
        <f>IF(O45="","",O45)</f>
        <v/>
      </c>
      <c r="I48" s="16" t="str">
        <f>IF(Q46="","",Q46)</f>
        <v/>
      </c>
      <c r="J48" s="19" t="str">
        <f>IF(COUNT(I48)=0,"－",(IF(I48&gt;K48,"○",(IF(I48=K48,"△","×")))))</f>
        <v>－</v>
      </c>
      <c r="K48" s="21" t="str">
        <f>IF(O46="","",O46)</f>
        <v/>
      </c>
      <c r="L48" s="16" t="str">
        <f>IF(Q47="","",Q47)</f>
        <v/>
      </c>
      <c r="M48" s="19" t="str">
        <f>IF(COUNT(L48)=0,"－",(IF(L48&gt;N48,"○",(IF(L48=N48,"△","×")))))</f>
        <v>－</v>
      </c>
      <c r="N48" s="10" t="str">
        <f>IF(O47="","",O47)</f>
        <v/>
      </c>
      <c r="O48" s="47"/>
      <c r="P48" s="48"/>
      <c r="Q48" s="49"/>
      <c r="R48" s="12" t="str">
        <f>IF(COUNT(C48:Q48)=0,"",(COUNTIF(C48:Q48,"○")*3)+(COUNTIF(C48:Q48,"△")*1))</f>
        <v/>
      </c>
      <c r="S48" s="12" t="str">
        <f>IF(COUNT(R48)=0,"",SUM(F48,I48,L48,O48,C48))</f>
        <v/>
      </c>
      <c r="T48" s="12" t="str">
        <f>IF(COUNT(R48)=0,"",SUM(H48,K48,N48,Q48,E48))</f>
        <v/>
      </c>
      <c r="U48" s="22" t="str">
        <f>IF(COUNT(R48)=0,"",S48-T48)</f>
        <v/>
      </c>
      <c r="V48" s="23" t="str">
        <f>IF(COUNT(R48)=0,"",RANK(W48,W44:W48))</f>
        <v/>
      </c>
      <c r="W48" s="11" t="str">
        <f>IF(R48="","",R48*1000000+U48*1000+S48)</f>
        <v/>
      </c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</row>
    <row r="49" ht="3" customHeight="1"/>
    <row r="50" ht="3" customHeight="1"/>
    <row r="51" ht="3" customHeight="1"/>
    <row r="52" ht="3" customHeight="1"/>
    <row r="53" ht="3" customHeight="1"/>
    <row r="54" ht="3" customHeight="1"/>
    <row r="55" ht="3" customHeight="1"/>
    <row r="56" ht="3" customHeight="1"/>
    <row r="57" ht="3" customHeight="1"/>
    <row r="58" ht="3" customHeight="1"/>
    <row r="59" ht="3" customHeight="1"/>
  </sheetData>
  <sheetProtection selectLockedCells="1"/>
  <mergeCells count="60">
    <mergeCell ref="C3:E3"/>
    <mergeCell ref="F3:H3"/>
    <mergeCell ref="I3:K3"/>
    <mergeCell ref="L3:N3"/>
    <mergeCell ref="O3:Q3"/>
    <mergeCell ref="C4:E4"/>
    <mergeCell ref="F5:H5"/>
    <mergeCell ref="I6:K6"/>
    <mergeCell ref="L7:N7"/>
    <mergeCell ref="O8:Q8"/>
    <mergeCell ref="C11:E11"/>
    <mergeCell ref="F11:H11"/>
    <mergeCell ref="I11:K11"/>
    <mergeCell ref="L11:N11"/>
    <mergeCell ref="O11:Q11"/>
    <mergeCell ref="C12:E12"/>
    <mergeCell ref="F13:H13"/>
    <mergeCell ref="I14:K14"/>
    <mergeCell ref="L15:N15"/>
    <mergeCell ref="O16:Q16"/>
    <mergeCell ref="C19:E19"/>
    <mergeCell ref="F19:H19"/>
    <mergeCell ref="I19:K19"/>
    <mergeCell ref="L19:N19"/>
    <mergeCell ref="O19:Q19"/>
    <mergeCell ref="C20:E20"/>
    <mergeCell ref="F21:H21"/>
    <mergeCell ref="I22:K22"/>
    <mergeCell ref="L23:N23"/>
    <mergeCell ref="O24:Q24"/>
    <mergeCell ref="C27:E27"/>
    <mergeCell ref="F27:H27"/>
    <mergeCell ref="I27:K27"/>
    <mergeCell ref="L27:N27"/>
    <mergeCell ref="O27:Q27"/>
    <mergeCell ref="C28:E28"/>
    <mergeCell ref="F29:H29"/>
    <mergeCell ref="I30:K30"/>
    <mergeCell ref="L31:N31"/>
    <mergeCell ref="O32:Q32"/>
    <mergeCell ref="C43:E43"/>
    <mergeCell ref="F43:H43"/>
    <mergeCell ref="I43:K43"/>
    <mergeCell ref="L43:N43"/>
    <mergeCell ref="O43:Q43"/>
    <mergeCell ref="C44:E44"/>
    <mergeCell ref="F45:H45"/>
    <mergeCell ref="I46:K46"/>
    <mergeCell ref="L47:N47"/>
    <mergeCell ref="O48:Q48"/>
    <mergeCell ref="F37:H37"/>
    <mergeCell ref="I38:K38"/>
    <mergeCell ref="L39:N39"/>
    <mergeCell ref="O40:Q40"/>
    <mergeCell ref="C35:E35"/>
    <mergeCell ref="F35:H35"/>
    <mergeCell ref="I35:K35"/>
    <mergeCell ref="L35:N35"/>
    <mergeCell ref="O35:Q35"/>
    <mergeCell ref="C36:E36"/>
  </mergeCells>
  <phoneticPr fontId="1"/>
  <pageMargins left="0.19685039370078741" right="0.19685039370078741" top="0.39370078740157483" bottom="0.19685039370078741" header="0.51181102362204722" footer="0.51181102362204722"/>
  <pageSetup paperSize="9" fitToHeight="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AM60"/>
  <sheetViews>
    <sheetView zoomScaleNormal="100" workbookViewId="0">
      <selection activeCell="K5" sqref="K5"/>
    </sheetView>
  </sheetViews>
  <sheetFormatPr defaultColWidth="11.25" defaultRowHeight="15" customHeight="1"/>
  <cols>
    <col min="1" max="1" width="5.5" style="1" customWidth="1"/>
    <col min="2" max="2" width="13.625" style="1" customWidth="1"/>
    <col min="3" max="14" width="4" style="1" customWidth="1"/>
    <col min="15" max="18" width="6" style="1" customWidth="1"/>
    <col min="19" max="19" width="7.375" style="1" customWidth="1"/>
    <col min="20" max="20" width="12.125" style="1" hidden="1" customWidth="1"/>
    <col min="21" max="27" width="0.75" style="1" customWidth="1"/>
    <col min="28" max="30" width="2.625" style="1" customWidth="1"/>
    <col min="31" max="59" width="2" style="1" customWidth="1"/>
    <col min="60" max="16384" width="11.25" style="1"/>
  </cols>
  <sheetData>
    <row r="1" spans="1:39" ht="15" customHeight="1">
      <c r="B1" s="24" t="s">
        <v>14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</row>
    <row r="2" spans="1:39" ht="15" customHeight="1">
      <c r="B2" s="2" t="s">
        <v>7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/>
      <c r="P2" s="4"/>
      <c r="Q2" s="4"/>
      <c r="R2" s="4"/>
      <c r="S2" s="9" t="s">
        <v>15</v>
      </c>
    </row>
    <row r="3" spans="1:39" s="4" customFormat="1" ht="15" customHeight="1">
      <c r="B3" s="15" t="s">
        <v>4</v>
      </c>
      <c r="C3" s="45" t="str">
        <f>IF(B4="","",B4)</f>
        <v>１</v>
      </c>
      <c r="D3" s="46"/>
      <c r="E3" s="46"/>
      <c r="F3" s="45" t="str">
        <f>IF(B5="","",B5)</f>
        <v>２</v>
      </c>
      <c r="G3" s="46"/>
      <c r="H3" s="46"/>
      <c r="I3" s="45" t="str">
        <f>IF(B6="","",B6)</f>
        <v>３</v>
      </c>
      <c r="J3" s="46"/>
      <c r="K3" s="46"/>
      <c r="L3" s="45" t="str">
        <f>IF(B7="","",B7)</f>
        <v>４</v>
      </c>
      <c r="M3" s="46"/>
      <c r="N3" s="46"/>
      <c r="O3" s="15" t="s">
        <v>0</v>
      </c>
      <c r="P3" s="15" t="s">
        <v>1</v>
      </c>
      <c r="Q3" s="15" t="s">
        <v>3</v>
      </c>
      <c r="R3" s="15" t="s">
        <v>5</v>
      </c>
      <c r="S3" s="15" t="s">
        <v>2</v>
      </c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</row>
    <row r="4" spans="1:39" s="4" customFormat="1" ht="21" customHeight="1">
      <c r="A4" s="13"/>
      <c r="B4" s="14" t="s">
        <v>8</v>
      </c>
      <c r="C4" s="47"/>
      <c r="D4" s="48"/>
      <c r="E4" s="49"/>
      <c r="F4" s="17">
        <v>1</v>
      </c>
      <c r="G4" s="19" t="str">
        <f>IF(COUNT(F4)=0,"－",(IF(F4&gt;H4,"○",(IF(F4=H4,"△","×")))))</f>
        <v>×</v>
      </c>
      <c r="H4" s="18">
        <v>2</v>
      </c>
      <c r="I4" s="17">
        <v>3</v>
      </c>
      <c r="J4" s="19" t="str">
        <f>IF(COUNT(I4)=0,"－",(IF(I4&gt;K4,"○",(IF(I4=K4,"△","×")))))</f>
        <v>△</v>
      </c>
      <c r="K4" s="18">
        <v>3</v>
      </c>
      <c r="L4" s="17">
        <v>2</v>
      </c>
      <c r="M4" s="19" t="str">
        <f>IF(COUNT(L4)=0,"－",(IF(L4&gt;N4,"○",(IF(L4=N4,"△","×")))))</f>
        <v>○</v>
      </c>
      <c r="N4" s="20">
        <v>1</v>
      </c>
      <c r="O4" s="12">
        <f>IF(COUNT(C4:N4)=0,"",(COUNTIF(C4:N4,"○")*3)+(COUNTIF(C4:N4,"△")*1))</f>
        <v>4</v>
      </c>
      <c r="P4" s="12">
        <f>IF(COUNT(O4)=0,"",SUM(F4,I4,L4,C4))</f>
        <v>6</v>
      </c>
      <c r="Q4" s="12">
        <f>IF(COUNT(O4)=0,"",SUM(H4,K4,N4,E4))</f>
        <v>6</v>
      </c>
      <c r="R4" s="22">
        <f>IF(COUNT(O4)=0,"",P4-Q4)</f>
        <v>0</v>
      </c>
      <c r="S4" s="23">
        <f>IF(COUNT(O4)=0,"",RANK(T4,T4:T7))</f>
        <v>2</v>
      </c>
      <c r="T4" s="11">
        <f>IF(O4="","",O4*1000000+R4*1000+P4)</f>
        <v>4000006</v>
      </c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</row>
    <row r="5" spans="1:39" s="4" customFormat="1" ht="21" customHeight="1">
      <c r="A5" s="13"/>
      <c r="B5" s="14" t="s">
        <v>9</v>
      </c>
      <c r="C5" s="16">
        <f>IF(H4="","",H4)</f>
        <v>2</v>
      </c>
      <c r="D5" s="5" t="str">
        <f>IF(COUNT(C5)=0,"－",(IF(C5&gt;E5,"○",(IF(C5=E5,"△","×")))))</f>
        <v>○</v>
      </c>
      <c r="E5" s="21">
        <f>IF(F4="","",F4)</f>
        <v>1</v>
      </c>
      <c r="F5" s="47"/>
      <c r="G5" s="48"/>
      <c r="H5" s="49"/>
      <c r="I5" s="17">
        <v>10</v>
      </c>
      <c r="J5" s="19" t="str">
        <f>IF(COUNT(I5)=0,"－",(IF(I5&gt;K5,"○",(IF(I5=K5,"△","×")))))</f>
        <v>○</v>
      </c>
      <c r="K5" s="18">
        <v>2</v>
      </c>
      <c r="L5" s="17">
        <v>1</v>
      </c>
      <c r="M5" s="19" t="str">
        <f>IF(COUNT(L5)=0,"－",(IF(L5&gt;N5,"○",(IF(L5=N5,"△","×")))))</f>
        <v>○</v>
      </c>
      <c r="N5" s="20">
        <v>0</v>
      </c>
      <c r="O5" s="12">
        <f>IF(COUNT(C5:N5)=0,"",(COUNTIF(C5:N5,"○")*3)+(COUNTIF(C5:N5,"△")*1))</f>
        <v>9</v>
      </c>
      <c r="P5" s="12">
        <f>IF(COUNT(O5)=0,"",SUM(F5,I5,L5,C5))</f>
        <v>13</v>
      </c>
      <c r="Q5" s="12">
        <f>IF(COUNT(O5)=0,"",SUM(H5,K5,N5,E5))</f>
        <v>3</v>
      </c>
      <c r="R5" s="22">
        <f>IF(COUNT(O5)=0,"",P5-Q5)</f>
        <v>10</v>
      </c>
      <c r="S5" s="23">
        <f>IF(COUNT(O5)=0,"",RANK(T5,T4:T7))</f>
        <v>1</v>
      </c>
      <c r="T5" s="11">
        <f>IF(O5="","",O5*1000000+R5*1000+P5)</f>
        <v>9010013</v>
      </c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</row>
    <row r="6" spans="1:39" s="4" customFormat="1" ht="21" customHeight="1">
      <c r="A6" s="13"/>
      <c r="B6" s="14" t="s">
        <v>10</v>
      </c>
      <c r="C6" s="16">
        <f>IF(K4="","",K4)</f>
        <v>3</v>
      </c>
      <c r="D6" s="5" t="str">
        <f>IF(COUNT(C6)=0,"－",(IF(C6&gt;E6,"○",(IF(C6=E6,"△","×")))))</f>
        <v>△</v>
      </c>
      <c r="E6" s="21">
        <f>IF(I4="","",I4)</f>
        <v>3</v>
      </c>
      <c r="F6" s="16">
        <f>IF(K5="","",K5)</f>
        <v>2</v>
      </c>
      <c r="G6" s="19" t="str">
        <f>IF(COUNT(F6)=0,"－",(IF(F6&gt;H6,"○",(IF(F6=H6,"△","×")))))</f>
        <v>×</v>
      </c>
      <c r="H6" s="21">
        <f>IF(I5="","",I5)</f>
        <v>10</v>
      </c>
      <c r="I6" s="47"/>
      <c r="J6" s="48"/>
      <c r="K6" s="49"/>
      <c r="L6" s="17">
        <v>1</v>
      </c>
      <c r="M6" s="19" t="str">
        <f>IF(COUNT(L6)=0,"－",(IF(L6&gt;N6,"○",(IF(L6=N6,"△","×")))))</f>
        <v>×</v>
      </c>
      <c r="N6" s="20">
        <v>17</v>
      </c>
      <c r="O6" s="12">
        <f>IF(COUNT(C6:N6)=0,"",(COUNTIF(C6:N6,"○")*3)+(COUNTIF(C6:N6,"△")*1))</f>
        <v>1</v>
      </c>
      <c r="P6" s="12">
        <f>IF(COUNT(O6)=0,"",SUM(F6,I6,L6,C6))</f>
        <v>6</v>
      </c>
      <c r="Q6" s="12">
        <f>IF(COUNT(O6)=0,"",SUM(H6,K6,N6,E6))</f>
        <v>30</v>
      </c>
      <c r="R6" s="22">
        <f>IF(COUNT(O6)=0,"",P6-Q6)</f>
        <v>-24</v>
      </c>
      <c r="S6" s="23">
        <f>IF(COUNT(O6)=0,"",RANK(T6,T4:T7))</f>
        <v>4</v>
      </c>
      <c r="T6" s="11">
        <f>IF(O6="","",O6*1000000+R6*1000+P6)</f>
        <v>976006</v>
      </c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</row>
    <row r="7" spans="1:39" s="4" customFormat="1" ht="21" customHeight="1">
      <c r="A7" s="13"/>
      <c r="B7" s="14" t="s">
        <v>6</v>
      </c>
      <c r="C7" s="16">
        <f>IF(N4="","",N4)</f>
        <v>1</v>
      </c>
      <c r="D7" s="5" t="str">
        <f>IF(COUNT(C7)=0,"－",(IF(C7&gt;E7,"○",(IF(C7=E7,"△","×")))))</f>
        <v>×</v>
      </c>
      <c r="E7" s="21">
        <f>IF(L4="","",L4)</f>
        <v>2</v>
      </c>
      <c r="F7" s="16">
        <f>IF(N5="","",N5)</f>
        <v>0</v>
      </c>
      <c r="G7" s="19" t="str">
        <f>IF(COUNT(F7)=0,"－",(IF(F7&gt;H7,"○",(IF(F7=H7,"△","×")))))</f>
        <v>×</v>
      </c>
      <c r="H7" s="21">
        <f>IF(L5="","",L5)</f>
        <v>1</v>
      </c>
      <c r="I7" s="16">
        <f>IF(N6="","",N6)</f>
        <v>17</v>
      </c>
      <c r="J7" s="19" t="str">
        <f>IF(COUNT(I7)=0,"－",(IF(I7&gt;K7,"○",(IF(I7=K7,"△","×")))))</f>
        <v>○</v>
      </c>
      <c r="K7" s="21">
        <f>IF(L6="","",L6)</f>
        <v>1</v>
      </c>
      <c r="L7" s="47"/>
      <c r="M7" s="48"/>
      <c r="N7" s="49"/>
      <c r="O7" s="12">
        <f>IF(COUNT(C7:N7)=0,"",(COUNTIF(C7:N7,"○")*3)+(COUNTIF(C7:N7,"△")*1))</f>
        <v>3</v>
      </c>
      <c r="P7" s="12">
        <f>IF(COUNT(O7)=0,"",SUM(F7,I7,L7,C7))</f>
        <v>18</v>
      </c>
      <c r="Q7" s="12">
        <f>IF(COUNT(O7)=0,"",SUM(H7,K7,N7,E7))</f>
        <v>4</v>
      </c>
      <c r="R7" s="22">
        <f>IF(COUNT(O7)=0,"",P7-Q7)</f>
        <v>14</v>
      </c>
      <c r="S7" s="23">
        <f>IF(COUNT(O7)=0,"",RANK(T7,T4:T7))</f>
        <v>3</v>
      </c>
      <c r="T7" s="11">
        <f>IF(O7="","",O7*1000000+R7*1000+P7)</f>
        <v>3014018</v>
      </c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</row>
    <row r="8" spans="1:39" s="6" customFormat="1" ht="6" customHeight="1">
      <c r="B8" s="7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</row>
    <row r="9" spans="1:39" ht="15" customHeight="1">
      <c r="B9" s="2" t="s">
        <v>7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4"/>
      <c r="P9" s="4"/>
      <c r="Q9" s="4"/>
      <c r="R9" s="4"/>
      <c r="S9" s="9" t="s">
        <v>15</v>
      </c>
    </row>
    <row r="10" spans="1:39" s="4" customFormat="1" ht="15" customHeight="1">
      <c r="B10" s="15" t="s">
        <v>4</v>
      </c>
      <c r="C10" s="45" t="str">
        <f>IF(B11="","",B11)</f>
        <v>１</v>
      </c>
      <c r="D10" s="46"/>
      <c r="E10" s="46"/>
      <c r="F10" s="45" t="str">
        <f>IF(B12="","",B12)</f>
        <v>２</v>
      </c>
      <c r="G10" s="46"/>
      <c r="H10" s="46"/>
      <c r="I10" s="45" t="str">
        <f>IF(B13="","",B13)</f>
        <v>３</v>
      </c>
      <c r="J10" s="46"/>
      <c r="K10" s="46"/>
      <c r="L10" s="45" t="str">
        <f>IF(B14="","",B14)</f>
        <v>４</v>
      </c>
      <c r="M10" s="46"/>
      <c r="N10" s="46"/>
      <c r="O10" s="15" t="s">
        <v>0</v>
      </c>
      <c r="P10" s="15" t="s">
        <v>1</v>
      </c>
      <c r="Q10" s="15" t="s">
        <v>3</v>
      </c>
      <c r="R10" s="15" t="s">
        <v>5</v>
      </c>
      <c r="S10" s="15" t="s">
        <v>2</v>
      </c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</row>
    <row r="11" spans="1:39" s="4" customFormat="1" ht="21" customHeight="1">
      <c r="A11" s="13"/>
      <c r="B11" s="14" t="s">
        <v>8</v>
      </c>
      <c r="C11" s="47"/>
      <c r="D11" s="48"/>
      <c r="E11" s="49"/>
      <c r="F11" s="17"/>
      <c r="G11" s="19" t="str">
        <f>IF(COUNT(F11)=0,"－",(IF(F11&gt;H11,"○",(IF(F11=H11,"△","×")))))</f>
        <v>－</v>
      </c>
      <c r="H11" s="18"/>
      <c r="I11" s="17"/>
      <c r="J11" s="19" t="str">
        <f>IF(COUNT(I11)=0,"－",(IF(I11&gt;K11,"○",(IF(I11=K11,"△","×")))))</f>
        <v>－</v>
      </c>
      <c r="K11" s="18"/>
      <c r="L11" s="17"/>
      <c r="M11" s="19" t="str">
        <f>IF(COUNT(L11)=0,"－",(IF(L11&gt;N11,"○",(IF(L11=N11,"△","×")))))</f>
        <v>－</v>
      </c>
      <c r="N11" s="20"/>
      <c r="O11" s="12" t="str">
        <f>IF(COUNT(C11:N11)=0,"",(COUNTIF(C11:N11,"○")*3)+(COUNTIF(C11:N11,"△")*1))</f>
        <v/>
      </c>
      <c r="P11" s="12" t="str">
        <f>IF(COUNT(O11)=0,"",SUM(F11,I11,L11,C11))</f>
        <v/>
      </c>
      <c r="Q11" s="12" t="str">
        <f>IF(COUNT(O11)=0,"",SUM(H11,K11,N11,E11))</f>
        <v/>
      </c>
      <c r="R11" s="22" t="str">
        <f>IF(COUNT(O11)=0,"",P11-Q11)</f>
        <v/>
      </c>
      <c r="S11" s="23" t="str">
        <f>IF(COUNT(O11)=0,"",RANK(T11,T11:T14))</f>
        <v/>
      </c>
      <c r="T11" s="11" t="str">
        <f>IF(O11="","",O11*1000000+R11*1000+P11)</f>
        <v/>
      </c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</row>
    <row r="12" spans="1:39" s="4" customFormat="1" ht="21" customHeight="1">
      <c r="A12" s="13"/>
      <c r="B12" s="14" t="s">
        <v>9</v>
      </c>
      <c r="C12" s="16" t="str">
        <f>IF(H11="","",H11)</f>
        <v/>
      </c>
      <c r="D12" s="5" t="str">
        <f>IF(COUNT(C12)=0,"－",(IF(C12&gt;E12,"○",(IF(C12=E12,"△","×")))))</f>
        <v>－</v>
      </c>
      <c r="E12" s="21" t="str">
        <f>IF(F11="","",F11)</f>
        <v/>
      </c>
      <c r="F12" s="47"/>
      <c r="G12" s="48"/>
      <c r="H12" s="49"/>
      <c r="I12" s="17"/>
      <c r="J12" s="19" t="str">
        <f>IF(COUNT(I12)=0,"－",(IF(I12&gt;K12,"○",(IF(I12=K12,"△","×")))))</f>
        <v>－</v>
      </c>
      <c r="K12" s="18"/>
      <c r="L12" s="17"/>
      <c r="M12" s="19" t="str">
        <f>IF(COUNT(L12)=0,"－",(IF(L12&gt;N12,"○",(IF(L12=N12,"△","×")))))</f>
        <v>－</v>
      </c>
      <c r="N12" s="20"/>
      <c r="O12" s="12" t="str">
        <f>IF(COUNT(C12:N12)=0,"",(COUNTIF(C12:N12,"○")*3)+(COUNTIF(C12:N12,"△")*1))</f>
        <v/>
      </c>
      <c r="P12" s="12" t="str">
        <f>IF(COUNT(O12)=0,"",SUM(F12,I12,L12,C12))</f>
        <v/>
      </c>
      <c r="Q12" s="12" t="str">
        <f>IF(COUNT(O12)=0,"",SUM(H12,K12,N12,E12))</f>
        <v/>
      </c>
      <c r="R12" s="22" t="str">
        <f>IF(COUNT(O12)=0,"",P12-Q12)</f>
        <v/>
      </c>
      <c r="S12" s="23" t="str">
        <f>IF(COUNT(O12)=0,"",RANK(T12,T11:T14))</f>
        <v/>
      </c>
      <c r="T12" s="11" t="str">
        <f>IF(O12="","",O12*1000000+R12*1000+P12)</f>
        <v/>
      </c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</row>
    <row r="13" spans="1:39" s="4" customFormat="1" ht="21" customHeight="1">
      <c r="A13" s="13"/>
      <c r="B13" s="14" t="s">
        <v>10</v>
      </c>
      <c r="C13" s="16" t="str">
        <f>IF(K11="","",K11)</f>
        <v/>
      </c>
      <c r="D13" s="5" t="str">
        <f>IF(COUNT(C13)=0,"－",(IF(C13&gt;E13,"○",(IF(C13=E13,"△","×")))))</f>
        <v>－</v>
      </c>
      <c r="E13" s="21" t="str">
        <f>IF(I11="","",I11)</f>
        <v/>
      </c>
      <c r="F13" s="16" t="str">
        <f>IF(K12="","",K12)</f>
        <v/>
      </c>
      <c r="G13" s="19" t="str">
        <f>IF(COUNT(F13)=0,"－",(IF(F13&gt;H13,"○",(IF(F13=H13,"△","×")))))</f>
        <v>－</v>
      </c>
      <c r="H13" s="21" t="str">
        <f>IF(I12="","",I12)</f>
        <v/>
      </c>
      <c r="I13" s="47"/>
      <c r="J13" s="48"/>
      <c r="K13" s="49"/>
      <c r="L13" s="17"/>
      <c r="M13" s="19" t="str">
        <f>IF(COUNT(L13)=0,"－",(IF(L13&gt;N13,"○",(IF(L13=N13,"△","×")))))</f>
        <v>－</v>
      </c>
      <c r="N13" s="20"/>
      <c r="O13" s="12" t="str">
        <f>IF(COUNT(C13:N13)=0,"",(COUNTIF(C13:N13,"○")*3)+(COUNTIF(C13:N13,"△")*1))</f>
        <v/>
      </c>
      <c r="P13" s="12" t="str">
        <f>IF(COUNT(O13)=0,"",SUM(F13,I13,L13,C13))</f>
        <v/>
      </c>
      <c r="Q13" s="12" t="str">
        <f>IF(COUNT(O13)=0,"",SUM(H13,K13,N13,E13))</f>
        <v/>
      </c>
      <c r="R13" s="22" t="str">
        <f>IF(COUNT(O13)=0,"",P13-Q13)</f>
        <v/>
      </c>
      <c r="S13" s="23" t="str">
        <f>IF(COUNT(O13)=0,"",RANK(T13,T11:T14))</f>
        <v/>
      </c>
      <c r="T13" s="11" t="str">
        <f>IF(O13="","",O13*1000000+R13*1000+P13)</f>
        <v/>
      </c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</row>
    <row r="14" spans="1:39" s="4" customFormat="1" ht="21" customHeight="1">
      <c r="A14" s="13"/>
      <c r="B14" s="14" t="s">
        <v>6</v>
      </c>
      <c r="C14" s="16" t="str">
        <f>IF(N11="","",N11)</f>
        <v/>
      </c>
      <c r="D14" s="5" t="str">
        <f>IF(COUNT(C14)=0,"－",(IF(C14&gt;E14,"○",(IF(C14=E14,"△","×")))))</f>
        <v>－</v>
      </c>
      <c r="E14" s="21" t="str">
        <f>IF(L11="","",L11)</f>
        <v/>
      </c>
      <c r="F14" s="16" t="str">
        <f>IF(N12="","",N12)</f>
        <v/>
      </c>
      <c r="G14" s="19" t="str">
        <f>IF(COUNT(F14)=0,"－",(IF(F14&gt;H14,"○",(IF(F14=H14,"△","×")))))</f>
        <v>－</v>
      </c>
      <c r="H14" s="21" t="str">
        <f>IF(L12="","",L12)</f>
        <v/>
      </c>
      <c r="I14" s="16" t="str">
        <f>IF(N13="","",N13)</f>
        <v/>
      </c>
      <c r="J14" s="19" t="str">
        <f>IF(COUNT(I14)=0,"－",(IF(I14&gt;K14,"○",(IF(I14=K14,"△","×")))))</f>
        <v>－</v>
      </c>
      <c r="K14" s="21" t="str">
        <f>IF(L13="","",L13)</f>
        <v/>
      </c>
      <c r="L14" s="47"/>
      <c r="M14" s="48"/>
      <c r="N14" s="49"/>
      <c r="O14" s="12" t="str">
        <f>IF(COUNT(C14:N14)=0,"",(COUNTIF(C14:N14,"○")*3)+(COUNTIF(C14:N14,"△")*1))</f>
        <v/>
      </c>
      <c r="P14" s="12" t="str">
        <f>IF(COUNT(O14)=0,"",SUM(F14,I14,L14,C14))</f>
        <v/>
      </c>
      <c r="Q14" s="12" t="str">
        <f>IF(COUNT(O14)=0,"",SUM(H14,K14,N14,E14))</f>
        <v/>
      </c>
      <c r="R14" s="22" t="str">
        <f>IF(COUNT(O14)=0,"",P14-Q14)</f>
        <v/>
      </c>
      <c r="S14" s="23" t="str">
        <f>IF(COUNT(O14)=0,"",RANK(T14,T11:T14))</f>
        <v/>
      </c>
      <c r="T14" s="11" t="str">
        <f>IF(O14="","",O14*1000000+R14*1000+P14)</f>
        <v/>
      </c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</row>
    <row r="15" spans="1:39" s="6" customFormat="1" ht="6" customHeight="1">
      <c r="B15" s="7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</row>
    <row r="16" spans="1:39" ht="15" customHeight="1">
      <c r="B16" s="2" t="s">
        <v>7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4"/>
      <c r="P16" s="4"/>
      <c r="Q16" s="4"/>
      <c r="R16" s="4"/>
      <c r="S16" s="9" t="s">
        <v>15</v>
      </c>
    </row>
    <row r="17" spans="1:39" s="4" customFormat="1" ht="15" customHeight="1">
      <c r="B17" s="15" t="s">
        <v>4</v>
      </c>
      <c r="C17" s="45" t="str">
        <f>IF(B18="","",B18)</f>
        <v>１</v>
      </c>
      <c r="D17" s="46"/>
      <c r="E17" s="54"/>
      <c r="F17" s="45" t="str">
        <f>IF(B19="","",B19)</f>
        <v>２</v>
      </c>
      <c r="G17" s="46"/>
      <c r="H17" s="54"/>
      <c r="I17" s="45" t="str">
        <f>IF(B20="","",B20)</f>
        <v>３</v>
      </c>
      <c r="J17" s="46"/>
      <c r="K17" s="54"/>
      <c r="L17" s="45" t="str">
        <f>IF(B21="","",B21)</f>
        <v>４</v>
      </c>
      <c r="M17" s="46"/>
      <c r="N17" s="54"/>
      <c r="O17" s="15" t="s">
        <v>0</v>
      </c>
      <c r="P17" s="15" t="s">
        <v>1</v>
      </c>
      <c r="Q17" s="15" t="s">
        <v>3</v>
      </c>
      <c r="R17" s="15" t="s">
        <v>5</v>
      </c>
      <c r="S17" s="15" t="s">
        <v>2</v>
      </c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</row>
    <row r="18" spans="1:39" s="4" customFormat="1" ht="21" customHeight="1">
      <c r="A18" s="13"/>
      <c r="B18" s="14" t="s">
        <v>8</v>
      </c>
      <c r="C18" s="47"/>
      <c r="D18" s="48"/>
      <c r="E18" s="49"/>
      <c r="F18" s="17"/>
      <c r="G18" s="19" t="str">
        <f>IF(COUNT(F18)=0,"－",(IF(F18&gt;H18,"○",(IF(F18=H18,"△","×")))))</f>
        <v>－</v>
      </c>
      <c r="H18" s="18"/>
      <c r="I18" s="17"/>
      <c r="J18" s="19" t="str">
        <f>IF(COUNT(I18)=0,"－",(IF(I18&gt;K18,"○",(IF(I18=K18,"△","×")))))</f>
        <v>－</v>
      </c>
      <c r="K18" s="18"/>
      <c r="L18" s="17"/>
      <c r="M18" s="19" t="str">
        <f>IF(COUNT(L18)=0,"－",(IF(L18&gt;N18,"○",(IF(L18=N18,"△","×")))))</f>
        <v>－</v>
      </c>
      <c r="N18" s="20"/>
      <c r="O18" s="12" t="str">
        <f>IF(COUNT(C18:N18)=0,"",(COUNTIF(C18:N18,"○")*3)+(COUNTIF(C18:N18,"△")*1))</f>
        <v/>
      </c>
      <c r="P18" s="12" t="str">
        <f>IF(COUNT(O18)=0,"",SUM(F18,I18,L18,C18))</f>
        <v/>
      </c>
      <c r="Q18" s="12" t="str">
        <f>IF(COUNT(O18)=0,"",SUM(H18,K18,N18,E18))</f>
        <v/>
      </c>
      <c r="R18" s="22" t="str">
        <f>IF(COUNT(O18)=0,"",P18-Q18)</f>
        <v/>
      </c>
      <c r="S18" s="23" t="str">
        <f>IF(COUNT(O18)=0,"",RANK(T18,T18:T21))</f>
        <v/>
      </c>
      <c r="T18" s="11" t="str">
        <f>IF(O18="","",O18*1000000+R18*1000+P18)</f>
        <v/>
      </c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</row>
    <row r="19" spans="1:39" s="4" customFormat="1" ht="21" customHeight="1">
      <c r="A19" s="13"/>
      <c r="B19" s="14" t="s">
        <v>9</v>
      </c>
      <c r="C19" s="16" t="str">
        <f>IF(H18="","",H18)</f>
        <v/>
      </c>
      <c r="D19" s="5" t="str">
        <f>IF(COUNT(C19)=0,"－",(IF(C19&gt;E19,"○",(IF(C19=E19,"△","×")))))</f>
        <v>－</v>
      </c>
      <c r="E19" s="21" t="str">
        <f>IF(F18="","",F18)</f>
        <v/>
      </c>
      <c r="F19" s="47"/>
      <c r="G19" s="48"/>
      <c r="H19" s="49"/>
      <c r="I19" s="17"/>
      <c r="J19" s="19" t="str">
        <f>IF(COUNT(I19)=0,"－",(IF(I19&gt;K19,"○",(IF(I19=K19,"△","×")))))</f>
        <v>－</v>
      </c>
      <c r="K19" s="18"/>
      <c r="L19" s="17"/>
      <c r="M19" s="19" t="str">
        <f>IF(COUNT(L19)=0,"－",(IF(L19&gt;N19,"○",(IF(L19=N19,"△","×")))))</f>
        <v>－</v>
      </c>
      <c r="N19" s="20"/>
      <c r="O19" s="12" t="str">
        <f>IF(COUNT(C19:N19)=0,"",(COUNTIF(C19:N19,"○")*3)+(COUNTIF(C19:N19,"△")*1))</f>
        <v/>
      </c>
      <c r="P19" s="12" t="str">
        <f>IF(COUNT(O19)=0,"",SUM(F19,I19,L19,C19))</f>
        <v/>
      </c>
      <c r="Q19" s="12" t="str">
        <f>IF(COUNT(O19)=0,"",SUM(H19,K19,N19,E19))</f>
        <v/>
      </c>
      <c r="R19" s="22" t="str">
        <f>IF(COUNT(O19)=0,"",P19-Q19)</f>
        <v/>
      </c>
      <c r="S19" s="23" t="str">
        <f>IF(COUNT(O19)=0,"",RANK(T19,T18:T21))</f>
        <v/>
      </c>
      <c r="T19" s="11" t="str">
        <f>IF(O19="","",O19*1000000+R19*1000+P19)</f>
        <v/>
      </c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</row>
    <row r="20" spans="1:39" s="4" customFormat="1" ht="21" customHeight="1">
      <c r="A20" s="13"/>
      <c r="B20" s="14" t="s">
        <v>10</v>
      </c>
      <c r="C20" s="16" t="str">
        <f>IF(K18="","",K18)</f>
        <v/>
      </c>
      <c r="D20" s="5" t="str">
        <f>IF(COUNT(C20)=0,"－",(IF(C20&gt;E20,"○",(IF(C20=E20,"△","×")))))</f>
        <v>－</v>
      </c>
      <c r="E20" s="21" t="str">
        <f>IF(I18="","",I18)</f>
        <v/>
      </c>
      <c r="F20" s="16" t="str">
        <f>IF(K19="","",K19)</f>
        <v/>
      </c>
      <c r="G20" s="19" t="str">
        <f>IF(COUNT(F20)=0,"－",(IF(F20&gt;H20,"○",(IF(F20=H20,"△","×")))))</f>
        <v>－</v>
      </c>
      <c r="H20" s="21" t="str">
        <f>IF(I19="","",I19)</f>
        <v/>
      </c>
      <c r="I20" s="47"/>
      <c r="J20" s="48"/>
      <c r="K20" s="49"/>
      <c r="L20" s="17"/>
      <c r="M20" s="19" t="str">
        <f>IF(COUNT(L20)=0,"－",(IF(L20&gt;N20,"○",(IF(L20=N20,"△","×")))))</f>
        <v>－</v>
      </c>
      <c r="N20" s="20"/>
      <c r="O20" s="12" t="str">
        <f>IF(COUNT(C20:N20)=0,"",(COUNTIF(C20:N20,"○")*3)+(COUNTIF(C20:N20,"△")*1))</f>
        <v/>
      </c>
      <c r="P20" s="12" t="str">
        <f>IF(COUNT(O20)=0,"",SUM(F20,I20,L20,C20))</f>
        <v/>
      </c>
      <c r="Q20" s="12" t="str">
        <f>IF(COUNT(O20)=0,"",SUM(H20,K20,N20,E20))</f>
        <v/>
      </c>
      <c r="R20" s="22" t="str">
        <f>IF(COUNT(O20)=0,"",P20-Q20)</f>
        <v/>
      </c>
      <c r="S20" s="23" t="str">
        <f>IF(COUNT(O20)=0,"",RANK(T20,T18:T21))</f>
        <v/>
      </c>
      <c r="T20" s="11" t="str">
        <f>IF(O20="","",O20*1000000+R20*1000+P20)</f>
        <v/>
      </c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</row>
    <row r="21" spans="1:39" s="4" customFormat="1" ht="21" customHeight="1">
      <c r="A21" s="13"/>
      <c r="B21" s="14" t="s">
        <v>6</v>
      </c>
      <c r="C21" s="16" t="str">
        <f>IF(N18="","",N18)</f>
        <v/>
      </c>
      <c r="D21" s="5" t="str">
        <f>IF(COUNT(C21)=0,"－",(IF(C21&gt;E21,"○",(IF(C21=E21,"△","×")))))</f>
        <v>－</v>
      </c>
      <c r="E21" s="21" t="str">
        <f>IF(L18="","",L18)</f>
        <v/>
      </c>
      <c r="F21" s="16" t="str">
        <f>IF(N19="","",N19)</f>
        <v/>
      </c>
      <c r="G21" s="19" t="str">
        <f>IF(COUNT(F21)=0,"－",(IF(F21&gt;H21,"○",(IF(F21=H21,"△","×")))))</f>
        <v>－</v>
      </c>
      <c r="H21" s="21" t="str">
        <f>IF(L19="","",L19)</f>
        <v/>
      </c>
      <c r="I21" s="16" t="str">
        <f>IF(N20="","",N20)</f>
        <v/>
      </c>
      <c r="J21" s="19" t="str">
        <f>IF(COUNT(I21)=0,"－",(IF(I21&gt;K21,"○",(IF(I21=K21,"△","×")))))</f>
        <v>－</v>
      </c>
      <c r="K21" s="21" t="str">
        <f>IF(L20="","",L20)</f>
        <v/>
      </c>
      <c r="L21" s="47"/>
      <c r="M21" s="48"/>
      <c r="N21" s="49"/>
      <c r="O21" s="12" t="str">
        <f>IF(COUNT(C21:N21)=0,"",(COUNTIF(C21:N21,"○")*3)+(COUNTIF(C21:N21,"△")*1))</f>
        <v/>
      </c>
      <c r="P21" s="12" t="str">
        <f>IF(COUNT(O21)=0,"",SUM(F21,I21,L21,C21))</f>
        <v/>
      </c>
      <c r="Q21" s="12" t="str">
        <f>IF(COUNT(O21)=0,"",SUM(H21,K21,N21,E21))</f>
        <v/>
      </c>
      <c r="R21" s="22" t="str">
        <f>IF(COUNT(O21)=0,"",P21-Q21)</f>
        <v/>
      </c>
      <c r="S21" s="23" t="str">
        <f>IF(COUNT(O21)=0,"",RANK(T21,T18:T21))</f>
        <v/>
      </c>
      <c r="T21" s="11" t="str">
        <f>IF(O21="","",O21*1000000+R21*1000+P21)</f>
        <v/>
      </c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</row>
    <row r="22" spans="1:39" s="6" customFormat="1" ht="6" customHeight="1">
      <c r="B22" s="7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</row>
    <row r="23" spans="1:39" ht="15" customHeight="1">
      <c r="B23" s="2" t="s">
        <v>7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/>
      <c r="P23" s="4"/>
      <c r="Q23" s="4"/>
      <c r="R23" s="4"/>
      <c r="S23" s="9" t="s">
        <v>15</v>
      </c>
    </row>
    <row r="24" spans="1:39" s="4" customFormat="1" ht="15" customHeight="1">
      <c r="B24" s="15" t="s">
        <v>4</v>
      </c>
      <c r="C24" s="45" t="str">
        <f>IF(B25="","",B25)</f>
        <v>１</v>
      </c>
      <c r="D24" s="46"/>
      <c r="E24" s="54"/>
      <c r="F24" s="45" t="str">
        <f>IF(B26="","",B26)</f>
        <v>２</v>
      </c>
      <c r="G24" s="46"/>
      <c r="H24" s="54"/>
      <c r="I24" s="45" t="str">
        <f>IF(B27="","",B27)</f>
        <v>３</v>
      </c>
      <c r="J24" s="46"/>
      <c r="K24" s="54"/>
      <c r="L24" s="45" t="str">
        <f>IF(B28="","",B28)</f>
        <v>４</v>
      </c>
      <c r="M24" s="46"/>
      <c r="N24" s="54"/>
      <c r="O24" s="15" t="s">
        <v>0</v>
      </c>
      <c r="P24" s="15" t="s">
        <v>1</v>
      </c>
      <c r="Q24" s="15" t="s">
        <v>3</v>
      </c>
      <c r="R24" s="15" t="s">
        <v>5</v>
      </c>
      <c r="S24" s="15" t="s">
        <v>2</v>
      </c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</row>
    <row r="25" spans="1:39" s="4" customFormat="1" ht="21" customHeight="1">
      <c r="A25" s="13"/>
      <c r="B25" s="14" t="s">
        <v>8</v>
      </c>
      <c r="C25" s="47"/>
      <c r="D25" s="48"/>
      <c r="E25" s="49"/>
      <c r="F25" s="17"/>
      <c r="G25" s="19" t="str">
        <f>IF(COUNT(F25)=0,"－",(IF(F25&gt;H25,"○",(IF(F25=H25,"△","×")))))</f>
        <v>－</v>
      </c>
      <c r="H25" s="18"/>
      <c r="I25" s="17"/>
      <c r="J25" s="19" t="str">
        <f>IF(COUNT(I25)=0,"－",(IF(I25&gt;K25,"○",(IF(I25=K25,"△","×")))))</f>
        <v>－</v>
      </c>
      <c r="K25" s="18"/>
      <c r="L25" s="17"/>
      <c r="M25" s="19" t="str">
        <f>IF(COUNT(L25)=0,"－",(IF(L25&gt;N25,"○",(IF(L25=N25,"△","×")))))</f>
        <v>－</v>
      </c>
      <c r="N25" s="20"/>
      <c r="O25" s="12" t="str">
        <f>IF(COUNT(C25:N25)=0,"",(COUNTIF(C25:N25,"○")*3)+(COUNTIF(C25:N25,"△")*1))</f>
        <v/>
      </c>
      <c r="P25" s="12" t="str">
        <f>IF(COUNT(O25)=0,"",SUM(F25,I25,L25,C25))</f>
        <v/>
      </c>
      <c r="Q25" s="12" t="str">
        <f>IF(COUNT(O25)=0,"",SUM(H25,K25,N25,E25))</f>
        <v/>
      </c>
      <c r="R25" s="22" t="str">
        <f>IF(COUNT(O25)=0,"",P25-Q25)</f>
        <v/>
      </c>
      <c r="S25" s="23" t="str">
        <f>IF(COUNT(O25)=0,"",RANK(T25,T25:T28))</f>
        <v/>
      </c>
      <c r="T25" s="11" t="str">
        <f>IF(O25="","",O25*1000000+R25*1000+P25)</f>
        <v/>
      </c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</row>
    <row r="26" spans="1:39" s="4" customFormat="1" ht="21" customHeight="1">
      <c r="A26" s="13"/>
      <c r="B26" s="14" t="s">
        <v>9</v>
      </c>
      <c r="C26" s="16" t="str">
        <f>IF(H25="","",H25)</f>
        <v/>
      </c>
      <c r="D26" s="5" t="str">
        <f>IF(COUNT(C26)=0,"－",(IF(C26&gt;E26,"○",(IF(C26=E26,"△","×")))))</f>
        <v>－</v>
      </c>
      <c r="E26" s="21" t="str">
        <f>IF(F25="","",F25)</f>
        <v/>
      </c>
      <c r="F26" s="47"/>
      <c r="G26" s="48"/>
      <c r="H26" s="49"/>
      <c r="I26" s="17"/>
      <c r="J26" s="19" t="str">
        <f>IF(COUNT(I26)=0,"－",(IF(I26&gt;K26,"○",(IF(I26=K26,"△","×")))))</f>
        <v>－</v>
      </c>
      <c r="K26" s="18"/>
      <c r="L26" s="17"/>
      <c r="M26" s="19" t="str">
        <f>IF(COUNT(L26)=0,"－",(IF(L26&gt;N26,"○",(IF(L26=N26,"△","×")))))</f>
        <v>－</v>
      </c>
      <c r="N26" s="20"/>
      <c r="O26" s="12" t="str">
        <f>IF(COUNT(C26:N26)=0,"",(COUNTIF(C26:N26,"○")*3)+(COUNTIF(C26:N26,"△")*1))</f>
        <v/>
      </c>
      <c r="P26" s="12" t="str">
        <f>IF(COUNT(O26)=0,"",SUM(F26,I26,L26,C26))</f>
        <v/>
      </c>
      <c r="Q26" s="12" t="str">
        <f>IF(COUNT(O26)=0,"",SUM(H26,K26,N26,E26))</f>
        <v/>
      </c>
      <c r="R26" s="22" t="str">
        <f>IF(COUNT(O26)=0,"",P26-Q26)</f>
        <v/>
      </c>
      <c r="S26" s="23" t="str">
        <f>IF(COUNT(O26)=0,"",RANK(T26,T25:T28))</f>
        <v/>
      </c>
      <c r="T26" s="11" t="str">
        <f>IF(O26="","",O26*1000000+R26*1000+P26)</f>
        <v/>
      </c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</row>
    <row r="27" spans="1:39" s="4" customFormat="1" ht="21" customHeight="1">
      <c r="A27" s="13"/>
      <c r="B27" s="14" t="s">
        <v>10</v>
      </c>
      <c r="C27" s="16" t="str">
        <f>IF(K25="","",K25)</f>
        <v/>
      </c>
      <c r="D27" s="5" t="str">
        <f>IF(COUNT(C27)=0,"－",(IF(C27&gt;E27,"○",(IF(C27=E27,"△","×")))))</f>
        <v>－</v>
      </c>
      <c r="E27" s="21" t="str">
        <f>IF(I25="","",I25)</f>
        <v/>
      </c>
      <c r="F27" s="16" t="str">
        <f>IF(K26="","",K26)</f>
        <v/>
      </c>
      <c r="G27" s="19" t="str">
        <f>IF(COUNT(F27)=0,"－",(IF(F27&gt;H27,"○",(IF(F27=H27,"△","×")))))</f>
        <v>－</v>
      </c>
      <c r="H27" s="21" t="str">
        <f>IF(I26="","",I26)</f>
        <v/>
      </c>
      <c r="I27" s="47"/>
      <c r="J27" s="48"/>
      <c r="K27" s="49"/>
      <c r="L27" s="17"/>
      <c r="M27" s="19" t="str">
        <f>IF(COUNT(L27)=0,"－",(IF(L27&gt;N27,"○",(IF(L27=N27,"△","×")))))</f>
        <v>－</v>
      </c>
      <c r="N27" s="20"/>
      <c r="O27" s="12" t="str">
        <f>IF(COUNT(C27:N27)=0,"",(COUNTIF(C27:N27,"○")*3)+(COUNTIF(C27:N27,"△")*1))</f>
        <v/>
      </c>
      <c r="P27" s="12" t="str">
        <f>IF(COUNT(O27)=0,"",SUM(F27,I27,L27,C27))</f>
        <v/>
      </c>
      <c r="Q27" s="12" t="str">
        <f>IF(COUNT(O27)=0,"",SUM(H27,K27,N27,E27))</f>
        <v/>
      </c>
      <c r="R27" s="22" t="str">
        <f>IF(COUNT(O27)=0,"",P27-Q27)</f>
        <v/>
      </c>
      <c r="S27" s="23" t="str">
        <f>IF(COUNT(O27)=0,"",RANK(T27,T25:T28))</f>
        <v/>
      </c>
      <c r="T27" s="11" t="str">
        <f>IF(O27="","",O27*1000000+R27*1000+P27)</f>
        <v/>
      </c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</row>
    <row r="28" spans="1:39" s="4" customFormat="1" ht="21" customHeight="1">
      <c r="A28" s="13"/>
      <c r="B28" s="14" t="s">
        <v>6</v>
      </c>
      <c r="C28" s="16" t="str">
        <f>IF(N25="","",N25)</f>
        <v/>
      </c>
      <c r="D28" s="5" t="str">
        <f>IF(COUNT(C28)=0,"－",(IF(C28&gt;E28,"○",(IF(C28=E28,"△","×")))))</f>
        <v>－</v>
      </c>
      <c r="E28" s="21" t="str">
        <f>IF(L25="","",L25)</f>
        <v/>
      </c>
      <c r="F28" s="16" t="str">
        <f>IF(N26="","",N26)</f>
        <v/>
      </c>
      <c r="G28" s="19" t="str">
        <f>IF(COUNT(F28)=0,"－",(IF(F28&gt;H28,"○",(IF(F28=H28,"△","×")))))</f>
        <v>－</v>
      </c>
      <c r="H28" s="21" t="str">
        <f>IF(L26="","",L26)</f>
        <v/>
      </c>
      <c r="I28" s="16" t="str">
        <f>IF(N27="","",N27)</f>
        <v/>
      </c>
      <c r="J28" s="19" t="str">
        <f>IF(COUNT(I28)=0,"－",(IF(I28&gt;K28,"○",(IF(I28=K28,"△","×")))))</f>
        <v>－</v>
      </c>
      <c r="K28" s="21" t="str">
        <f>IF(L27="","",L27)</f>
        <v/>
      </c>
      <c r="L28" s="47"/>
      <c r="M28" s="48"/>
      <c r="N28" s="49"/>
      <c r="O28" s="12" t="str">
        <f>IF(COUNT(C28:N28)=0,"",(COUNTIF(C28:N28,"○")*3)+(COUNTIF(C28:N28,"△")*1))</f>
        <v/>
      </c>
      <c r="P28" s="12" t="str">
        <f>IF(COUNT(O28)=0,"",SUM(F28,I28,L28,C28))</f>
        <v/>
      </c>
      <c r="Q28" s="12" t="str">
        <f>IF(COUNT(O28)=0,"",SUM(H28,K28,N28,E28))</f>
        <v/>
      </c>
      <c r="R28" s="22" t="str">
        <f>IF(COUNT(O28)=0,"",P28-Q28)</f>
        <v/>
      </c>
      <c r="S28" s="23" t="str">
        <f>IF(COUNT(O28)=0,"",RANK(T28,T25:T28))</f>
        <v/>
      </c>
      <c r="T28" s="11" t="str">
        <f>IF(O28="","",O28*1000000+R28*1000+P28)</f>
        <v/>
      </c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</row>
    <row r="29" spans="1:39" s="6" customFormat="1" ht="6" customHeight="1">
      <c r="B29" s="7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</row>
    <row r="30" spans="1:39" ht="15" customHeight="1">
      <c r="B30" s="2" t="s">
        <v>7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4"/>
      <c r="P30" s="4"/>
      <c r="Q30" s="4"/>
      <c r="R30" s="4"/>
      <c r="S30" s="9" t="s">
        <v>15</v>
      </c>
    </row>
    <row r="31" spans="1:39" s="4" customFormat="1" ht="15" customHeight="1">
      <c r="B31" s="15" t="s">
        <v>4</v>
      </c>
      <c r="C31" s="45" t="str">
        <f>IF(B32="","",B32)</f>
        <v>１</v>
      </c>
      <c r="D31" s="46"/>
      <c r="E31" s="54"/>
      <c r="F31" s="45" t="str">
        <f>IF(B33="","",B33)</f>
        <v>２</v>
      </c>
      <c r="G31" s="46"/>
      <c r="H31" s="54"/>
      <c r="I31" s="45" t="str">
        <f>IF(B34="","",B34)</f>
        <v>３</v>
      </c>
      <c r="J31" s="46"/>
      <c r="K31" s="54"/>
      <c r="L31" s="45" t="str">
        <f>IF(B35="","",B35)</f>
        <v>４</v>
      </c>
      <c r="M31" s="46"/>
      <c r="N31" s="54"/>
      <c r="O31" s="15" t="s">
        <v>0</v>
      </c>
      <c r="P31" s="15" t="s">
        <v>1</v>
      </c>
      <c r="Q31" s="15" t="s">
        <v>3</v>
      </c>
      <c r="R31" s="15" t="s">
        <v>5</v>
      </c>
      <c r="S31" s="15" t="s">
        <v>2</v>
      </c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</row>
    <row r="32" spans="1:39" s="4" customFormat="1" ht="21" customHeight="1">
      <c r="A32" s="13"/>
      <c r="B32" s="14" t="s">
        <v>8</v>
      </c>
      <c r="C32" s="47"/>
      <c r="D32" s="48"/>
      <c r="E32" s="49"/>
      <c r="F32" s="17"/>
      <c r="G32" s="19" t="str">
        <f>IF(COUNT(F32)=0,"－",(IF(F32&gt;H32,"○",(IF(F32=H32,"△","×")))))</f>
        <v>－</v>
      </c>
      <c r="H32" s="18"/>
      <c r="I32" s="17"/>
      <c r="J32" s="19" t="str">
        <f>IF(COUNT(I32)=0,"－",(IF(I32&gt;K32,"○",(IF(I32=K32,"△","×")))))</f>
        <v>－</v>
      </c>
      <c r="K32" s="18"/>
      <c r="L32" s="17"/>
      <c r="M32" s="19" t="str">
        <f>IF(COUNT(L32)=0,"－",(IF(L32&gt;N32,"○",(IF(L32=N32,"△","×")))))</f>
        <v>－</v>
      </c>
      <c r="N32" s="20"/>
      <c r="O32" s="12" t="str">
        <f>IF(COUNT(C32:N32)=0,"",(COUNTIF(C32:N32,"○")*3)+(COUNTIF(C32:N32,"△")*1))</f>
        <v/>
      </c>
      <c r="P32" s="12" t="str">
        <f>IF(COUNT(O32)=0,"",SUM(F32,I32,L32,C32))</f>
        <v/>
      </c>
      <c r="Q32" s="12" t="str">
        <f>IF(COUNT(O32)=0,"",SUM(H32,K32,N32,E32))</f>
        <v/>
      </c>
      <c r="R32" s="22" t="str">
        <f>IF(COUNT(O32)=0,"",P32-Q32)</f>
        <v/>
      </c>
      <c r="S32" s="23" t="str">
        <f>IF(COUNT(O32)=0,"",RANK(T32,T32:T35))</f>
        <v/>
      </c>
      <c r="T32" s="11" t="str">
        <f>IF(O32="","",O32*1000000+R32*1000+P32)</f>
        <v/>
      </c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</row>
    <row r="33" spans="1:39" s="4" customFormat="1" ht="21" customHeight="1">
      <c r="A33" s="13"/>
      <c r="B33" s="14" t="s">
        <v>9</v>
      </c>
      <c r="C33" s="16" t="str">
        <f>IF(H32="","",H32)</f>
        <v/>
      </c>
      <c r="D33" s="5" t="str">
        <f>IF(COUNT(C33)=0,"－",(IF(C33&gt;E33,"○",(IF(C33=E33,"△","×")))))</f>
        <v>－</v>
      </c>
      <c r="E33" s="21" t="str">
        <f>IF(F32="","",F32)</f>
        <v/>
      </c>
      <c r="F33" s="47"/>
      <c r="G33" s="48"/>
      <c r="H33" s="49"/>
      <c r="I33" s="17"/>
      <c r="J33" s="19" t="str">
        <f>IF(COUNT(I33)=0,"－",(IF(I33&gt;K33,"○",(IF(I33=K33,"△","×")))))</f>
        <v>－</v>
      </c>
      <c r="K33" s="18"/>
      <c r="L33" s="17"/>
      <c r="M33" s="19" t="str">
        <f>IF(COUNT(L33)=0,"－",(IF(L33&gt;N33,"○",(IF(L33=N33,"△","×")))))</f>
        <v>－</v>
      </c>
      <c r="N33" s="20"/>
      <c r="O33" s="12" t="str">
        <f>IF(COUNT(C33:N33)=0,"",(COUNTIF(C33:N33,"○")*3)+(COUNTIF(C33:N33,"△")*1))</f>
        <v/>
      </c>
      <c r="P33" s="12" t="str">
        <f>IF(COUNT(O33)=0,"",SUM(F33,I33,L33,C33))</f>
        <v/>
      </c>
      <c r="Q33" s="12" t="str">
        <f>IF(COUNT(O33)=0,"",SUM(H33,K33,N33,E33))</f>
        <v/>
      </c>
      <c r="R33" s="22" t="str">
        <f>IF(COUNT(O33)=0,"",P33-Q33)</f>
        <v/>
      </c>
      <c r="S33" s="23" t="str">
        <f>IF(COUNT(O33)=0,"",RANK(T33,T32:T35))</f>
        <v/>
      </c>
      <c r="T33" s="11" t="str">
        <f>IF(O33="","",O33*1000000+R33*1000+P33)</f>
        <v/>
      </c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</row>
    <row r="34" spans="1:39" s="4" customFormat="1" ht="21" customHeight="1">
      <c r="A34" s="13"/>
      <c r="B34" s="14" t="s">
        <v>10</v>
      </c>
      <c r="C34" s="16" t="str">
        <f>IF(K32="","",K32)</f>
        <v/>
      </c>
      <c r="D34" s="5" t="str">
        <f>IF(COUNT(C34)=0,"－",(IF(C34&gt;E34,"○",(IF(C34=E34,"△","×")))))</f>
        <v>－</v>
      </c>
      <c r="E34" s="21" t="str">
        <f>IF(I32="","",I32)</f>
        <v/>
      </c>
      <c r="F34" s="16" t="str">
        <f>IF(K33="","",K33)</f>
        <v/>
      </c>
      <c r="G34" s="19" t="str">
        <f>IF(COUNT(F34)=0,"－",(IF(F34&gt;H34,"○",(IF(F34=H34,"△","×")))))</f>
        <v>－</v>
      </c>
      <c r="H34" s="21" t="str">
        <f>IF(I33="","",I33)</f>
        <v/>
      </c>
      <c r="I34" s="47"/>
      <c r="J34" s="48"/>
      <c r="K34" s="49"/>
      <c r="L34" s="17"/>
      <c r="M34" s="19" t="str">
        <f>IF(COUNT(L34)=0,"－",(IF(L34&gt;N34,"○",(IF(L34=N34,"△","×")))))</f>
        <v>－</v>
      </c>
      <c r="N34" s="20"/>
      <c r="O34" s="12" t="str">
        <f>IF(COUNT(C34:N34)=0,"",(COUNTIF(C34:N34,"○")*3)+(COUNTIF(C34:N34,"△")*1))</f>
        <v/>
      </c>
      <c r="P34" s="12" t="str">
        <f>IF(COUNT(O34)=0,"",SUM(F34,I34,L34,C34))</f>
        <v/>
      </c>
      <c r="Q34" s="12" t="str">
        <f>IF(COUNT(O34)=0,"",SUM(H34,K34,N34,E34))</f>
        <v/>
      </c>
      <c r="R34" s="22" t="str">
        <f>IF(COUNT(O34)=0,"",P34-Q34)</f>
        <v/>
      </c>
      <c r="S34" s="23" t="str">
        <f>IF(COUNT(O34)=0,"",RANK(T34,T32:T35))</f>
        <v/>
      </c>
      <c r="T34" s="11" t="str">
        <f>IF(O34="","",O34*1000000+R34*1000+P34)</f>
        <v/>
      </c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</row>
    <row r="35" spans="1:39" s="4" customFormat="1" ht="21" customHeight="1">
      <c r="A35" s="13"/>
      <c r="B35" s="14" t="s">
        <v>6</v>
      </c>
      <c r="C35" s="16" t="str">
        <f>IF(N32="","",N32)</f>
        <v/>
      </c>
      <c r="D35" s="5" t="str">
        <f>IF(COUNT(C35)=0,"－",(IF(C35&gt;E35,"○",(IF(C35=E35,"△","×")))))</f>
        <v>－</v>
      </c>
      <c r="E35" s="21" t="str">
        <f>IF(L32="","",L32)</f>
        <v/>
      </c>
      <c r="F35" s="16" t="str">
        <f>IF(N33="","",N33)</f>
        <v/>
      </c>
      <c r="G35" s="19" t="str">
        <f>IF(COUNT(F35)=0,"－",(IF(F35&gt;H35,"○",(IF(F35=H35,"△","×")))))</f>
        <v>－</v>
      </c>
      <c r="H35" s="21" t="str">
        <f>IF(L33="","",L33)</f>
        <v/>
      </c>
      <c r="I35" s="16" t="str">
        <f>IF(N34="","",N34)</f>
        <v/>
      </c>
      <c r="J35" s="19" t="str">
        <f>IF(COUNT(I35)=0,"－",(IF(I35&gt;K35,"○",(IF(I35=K35,"△","×")))))</f>
        <v>－</v>
      </c>
      <c r="K35" s="21" t="str">
        <f>IF(L34="","",L34)</f>
        <v/>
      </c>
      <c r="L35" s="47"/>
      <c r="M35" s="48"/>
      <c r="N35" s="49"/>
      <c r="O35" s="12" t="str">
        <f>IF(COUNT(C35:N35)=0,"",(COUNTIF(C35:N35,"○")*3)+(COUNTIF(C35:N35,"△")*1))</f>
        <v/>
      </c>
      <c r="P35" s="12" t="str">
        <f>IF(COUNT(O35)=0,"",SUM(F35,I35,L35,C35))</f>
        <v/>
      </c>
      <c r="Q35" s="12" t="str">
        <f>IF(COUNT(O35)=0,"",SUM(H35,K35,N35,E35))</f>
        <v/>
      </c>
      <c r="R35" s="22" t="str">
        <f>IF(COUNT(O35)=0,"",P35-Q35)</f>
        <v/>
      </c>
      <c r="S35" s="23" t="str">
        <f>IF(COUNT(O35)=0,"",RANK(T35,T32:T35))</f>
        <v/>
      </c>
      <c r="T35" s="11" t="str">
        <f>IF(O35="","",O35*1000000+R35*1000+P35)</f>
        <v/>
      </c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</row>
    <row r="36" spans="1:39" s="6" customFormat="1" ht="6" customHeight="1">
      <c r="B36" s="7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</row>
    <row r="37" spans="1:39" ht="15" customHeight="1">
      <c r="B37" s="2" t="s">
        <v>7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4"/>
      <c r="P37" s="4"/>
      <c r="Q37" s="4"/>
      <c r="R37" s="4"/>
      <c r="S37" s="9" t="s">
        <v>15</v>
      </c>
    </row>
    <row r="38" spans="1:39" s="4" customFormat="1" ht="15" customHeight="1">
      <c r="B38" s="15" t="s">
        <v>4</v>
      </c>
      <c r="C38" s="45" t="str">
        <f>IF(B39="","",B39)</f>
        <v>１</v>
      </c>
      <c r="D38" s="46"/>
      <c r="E38" s="54"/>
      <c r="F38" s="45" t="str">
        <f>IF(B40="","",B40)</f>
        <v>２</v>
      </c>
      <c r="G38" s="46"/>
      <c r="H38" s="54"/>
      <c r="I38" s="45" t="str">
        <f>IF(B41="","",B41)</f>
        <v>３</v>
      </c>
      <c r="J38" s="46"/>
      <c r="K38" s="54"/>
      <c r="L38" s="45" t="str">
        <f>IF(B42="","",B42)</f>
        <v>４</v>
      </c>
      <c r="M38" s="46"/>
      <c r="N38" s="54"/>
      <c r="O38" s="15" t="s">
        <v>0</v>
      </c>
      <c r="P38" s="15" t="s">
        <v>1</v>
      </c>
      <c r="Q38" s="15" t="s">
        <v>3</v>
      </c>
      <c r="R38" s="15" t="s">
        <v>5</v>
      </c>
      <c r="S38" s="15" t="s">
        <v>2</v>
      </c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</row>
    <row r="39" spans="1:39" s="4" customFormat="1" ht="21" customHeight="1">
      <c r="A39" s="13"/>
      <c r="B39" s="14" t="s">
        <v>8</v>
      </c>
      <c r="C39" s="47"/>
      <c r="D39" s="48"/>
      <c r="E39" s="49"/>
      <c r="F39" s="17"/>
      <c r="G39" s="19" t="str">
        <f>IF(COUNT(F39)=0,"－",(IF(F39&gt;H39,"○",(IF(F39=H39,"△","×")))))</f>
        <v>－</v>
      </c>
      <c r="H39" s="18"/>
      <c r="I39" s="17"/>
      <c r="J39" s="19" t="str">
        <f>IF(COUNT(I39)=0,"－",(IF(I39&gt;K39,"○",(IF(I39=K39,"△","×")))))</f>
        <v>－</v>
      </c>
      <c r="K39" s="18"/>
      <c r="L39" s="17"/>
      <c r="M39" s="19" t="str">
        <f>IF(COUNT(L39)=0,"－",(IF(L39&gt;N39,"○",(IF(L39=N39,"△","×")))))</f>
        <v>－</v>
      </c>
      <c r="N39" s="20"/>
      <c r="O39" s="12" t="str">
        <f>IF(COUNT(C39:N39)=0,"",(COUNTIF(C39:N39,"○")*3)+(COUNTIF(C39:N39,"△")*1))</f>
        <v/>
      </c>
      <c r="P39" s="12" t="str">
        <f>IF(COUNT(O39)=0,"",SUM(F39,I39,L39,C39))</f>
        <v/>
      </c>
      <c r="Q39" s="12" t="str">
        <f>IF(COUNT(O39)=0,"",SUM(H39,K39,N39,E39))</f>
        <v/>
      </c>
      <c r="R39" s="22" t="str">
        <f>IF(COUNT(O39)=0,"",P39-Q39)</f>
        <v/>
      </c>
      <c r="S39" s="23" t="str">
        <f>IF(COUNT(O39)=0,"",RANK(T39,T39:T42))</f>
        <v/>
      </c>
      <c r="T39" s="11" t="str">
        <f>IF(O39="","",O39*1000000+R39*1000+P39)</f>
        <v/>
      </c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</row>
    <row r="40" spans="1:39" s="4" customFormat="1" ht="21" customHeight="1">
      <c r="A40" s="13"/>
      <c r="B40" s="14" t="s">
        <v>9</v>
      </c>
      <c r="C40" s="16" t="str">
        <f>IF(H39="","",H39)</f>
        <v/>
      </c>
      <c r="D40" s="5" t="str">
        <f>IF(COUNT(C40)=0,"－",(IF(C40&gt;E40,"○",(IF(C40=E40,"△","×")))))</f>
        <v>－</v>
      </c>
      <c r="E40" s="21" t="str">
        <f>IF(F39="","",F39)</f>
        <v/>
      </c>
      <c r="F40" s="47"/>
      <c r="G40" s="48"/>
      <c r="H40" s="49"/>
      <c r="I40" s="17"/>
      <c r="J40" s="19" t="str">
        <f>IF(COUNT(I40)=0,"－",(IF(I40&gt;K40,"○",(IF(I40=K40,"△","×")))))</f>
        <v>－</v>
      </c>
      <c r="K40" s="18"/>
      <c r="L40" s="17"/>
      <c r="M40" s="19" t="str">
        <f>IF(COUNT(L40)=0,"－",(IF(L40&gt;N40,"○",(IF(L40=N40,"△","×")))))</f>
        <v>－</v>
      </c>
      <c r="N40" s="20"/>
      <c r="O40" s="12" t="str">
        <f>IF(COUNT(C40:N40)=0,"",(COUNTIF(C40:N40,"○")*3)+(COUNTIF(C40:N40,"△")*1))</f>
        <v/>
      </c>
      <c r="P40" s="12" t="str">
        <f>IF(COUNT(O40)=0,"",SUM(F40,I40,L40,C40))</f>
        <v/>
      </c>
      <c r="Q40" s="12" t="str">
        <f>IF(COUNT(O40)=0,"",SUM(H40,K40,N40,E40))</f>
        <v/>
      </c>
      <c r="R40" s="22" t="str">
        <f>IF(COUNT(O40)=0,"",P40-Q40)</f>
        <v/>
      </c>
      <c r="S40" s="23" t="str">
        <f>IF(COUNT(O40)=0,"",RANK(T40,T39:T42))</f>
        <v/>
      </c>
      <c r="T40" s="11" t="str">
        <f>IF(O40="","",O40*1000000+R40*1000+P40)</f>
        <v/>
      </c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</row>
    <row r="41" spans="1:39" s="4" customFormat="1" ht="21" customHeight="1">
      <c r="A41" s="13"/>
      <c r="B41" s="14" t="s">
        <v>10</v>
      </c>
      <c r="C41" s="16" t="str">
        <f>IF(K39="","",K39)</f>
        <v/>
      </c>
      <c r="D41" s="5" t="str">
        <f>IF(COUNT(C41)=0,"－",(IF(C41&gt;E41,"○",(IF(C41=E41,"△","×")))))</f>
        <v>－</v>
      </c>
      <c r="E41" s="21" t="str">
        <f>IF(I39="","",I39)</f>
        <v/>
      </c>
      <c r="F41" s="16" t="str">
        <f>IF(K40="","",K40)</f>
        <v/>
      </c>
      <c r="G41" s="19" t="str">
        <f>IF(COUNT(F41)=0,"－",(IF(F41&gt;H41,"○",(IF(F41=H41,"△","×")))))</f>
        <v>－</v>
      </c>
      <c r="H41" s="21" t="str">
        <f>IF(I40="","",I40)</f>
        <v/>
      </c>
      <c r="I41" s="47"/>
      <c r="J41" s="48"/>
      <c r="K41" s="49"/>
      <c r="L41" s="17"/>
      <c r="M41" s="19" t="str">
        <f>IF(COUNT(L41)=0,"－",(IF(L41&gt;N41,"○",(IF(L41=N41,"△","×")))))</f>
        <v>－</v>
      </c>
      <c r="N41" s="20"/>
      <c r="O41" s="12" t="str">
        <f>IF(COUNT(C41:N41)=0,"",(COUNTIF(C41:N41,"○")*3)+(COUNTIF(C41:N41,"△")*1))</f>
        <v/>
      </c>
      <c r="P41" s="12" t="str">
        <f>IF(COUNT(O41)=0,"",SUM(F41,I41,L41,C41))</f>
        <v/>
      </c>
      <c r="Q41" s="12" t="str">
        <f>IF(COUNT(O41)=0,"",SUM(H41,K41,N41,E41))</f>
        <v/>
      </c>
      <c r="R41" s="22" t="str">
        <f>IF(COUNT(O41)=0,"",P41-Q41)</f>
        <v/>
      </c>
      <c r="S41" s="23" t="str">
        <f>IF(COUNT(O41)=0,"",RANK(T41,T39:T42))</f>
        <v/>
      </c>
      <c r="T41" s="11" t="str">
        <f>IF(O41="","",O41*1000000+R41*1000+P41)</f>
        <v/>
      </c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</row>
    <row r="42" spans="1:39" s="4" customFormat="1" ht="21" customHeight="1">
      <c r="A42" s="13"/>
      <c r="B42" s="14" t="s">
        <v>6</v>
      </c>
      <c r="C42" s="16" t="str">
        <f>IF(N39="","",N39)</f>
        <v/>
      </c>
      <c r="D42" s="5" t="str">
        <f>IF(COUNT(C42)=0,"－",(IF(C42&gt;E42,"○",(IF(C42=E42,"△","×")))))</f>
        <v>－</v>
      </c>
      <c r="E42" s="21" t="str">
        <f>IF(L39="","",L39)</f>
        <v/>
      </c>
      <c r="F42" s="16" t="str">
        <f>IF(N40="","",N40)</f>
        <v/>
      </c>
      <c r="G42" s="19" t="str">
        <f>IF(COUNT(F42)=0,"－",(IF(F42&gt;H42,"○",(IF(F42=H42,"△","×")))))</f>
        <v>－</v>
      </c>
      <c r="H42" s="21" t="str">
        <f>IF(L40="","",L40)</f>
        <v/>
      </c>
      <c r="I42" s="16" t="str">
        <f>IF(N41="","",N41)</f>
        <v/>
      </c>
      <c r="J42" s="19" t="str">
        <f>IF(COUNT(I42)=0,"－",(IF(I42&gt;K42,"○",(IF(I42=K42,"△","×")))))</f>
        <v>－</v>
      </c>
      <c r="K42" s="21" t="str">
        <f>IF(L41="","",L41)</f>
        <v/>
      </c>
      <c r="L42" s="47"/>
      <c r="M42" s="48"/>
      <c r="N42" s="49"/>
      <c r="O42" s="12" t="str">
        <f>IF(COUNT(C42:N42)=0,"",(COUNTIF(C42:N42,"○")*3)+(COUNTIF(C42:N42,"△")*1))</f>
        <v/>
      </c>
      <c r="P42" s="12" t="str">
        <f>IF(COUNT(O42)=0,"",SUM(F42,I42,L42,C42))</f>
        <v/>
      </c>
      <c r="Q42" s="12" t="str">
        <f>IF(COUNT(O42)=0,"",SUM(H42,K42,N42,E42))</f>
        <v/>
      </c>
      <c r="R42" s="22" t="str">
        <f>IF(COUNT(O42)=0,"",P42-Q42)</f>
        <v/>
      </c>
      <c r="S42" s="23" t="str">
        <f>IF(COUNT(O42)=0,"",RANK(T42,T39:T42))</f>
        <v/>
      </c>
      <c r="T42" s="11" t="str">
        <f>IF(O42="","",O42*1000000+R42*1000+P42)</f>
        <v/>
      </c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</row>
    <row r="43" spans="1:39" s="6" customFormat="1" ht="6" customHeight="1">
      <c r="B43" s="7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</row>
    <row r="44" spans="1:39" ht="15" customHeight="1">
      <c r="B44" s="2" t="s">
        <v>7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4"/>
      <c r="P44" s="4"/>
      <c r="Q44" s="4"/>
      <c r="R44" s="4"/>
      <c r="S44" s="9" t="s">
        <v>15</v>
      </c>
    </row>
    <row r="45" spans="1:39" s="4" customFormat="1" ht="15" customHeight="1">
      <c r="B45" s="15" t="s">
        <v>4</v>
      </c>
      <c r="C45" s="45" t="str">
        <f>IF(B46="","",B46)</f>
        <v>１</v>
      </c>
      <c r="D45" s="46"/>
      <c r="E45" s="54"/>
      <c r="F45" s="45" t="str">
        <f>IF(B47="","",B47)</f>
        <v>２</v>
      </c>
      <c r="G45" s="46"/>
      <c r="H45" s="54"/>
      <c r="I45" s="45" t="str">
        <f>IF(B48="","",B48)</f>
        <v>３</v>
      </c>
      <c r="J45" s="46"/>
      <c r="K45" s="54"/>
      <c r="L45" s="45" t="str">
        <f>IF(B49="","",B49)</f>
        <v>４</v>
      </c>
      <c r="M45" s="46"/>
      <c r="N45" s="54"/>
      <c r="O45" s="15" t="s">
        <v>0</v>
      </c>
      <c r="P45" s="15" t="s">
        <v>1</v>
      </c>
      <c r="Q45" s="15" t="s">
        <v>3</v>
      </c>
      <c r="R45" s="15" t="s">
        <v>5</v>
      </c>
      <c r="S45" s="15" t="s">
        <v>2</v>
      </c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</row>
    <row r="46" spans="1:39" s="4" customFormat="1" ht="21" customHeight="1">
      <c r="A46" s="13"/>
      <c r="B46" s="14" t="s">
        <v>8</v>
      </c>
      <c r="C46" s="47"/>
      <c r="D46" s="48"/>
      <c r="E46" s="49"/>
      <c r="F46" s="17"/>
      <c r="G46" s="19" t="str">
        <f>IF(COUNT(F46)=0,"－",(IF(F46&gt;H46,"○",(IF(F46=H46,"△","×")))))</f>
        <v>－</v>
      </c>
      <c r="H46" s="18"/>
      <c r="I46" s="17"/>
      <c r="J46" s="19" t="str">
        <f>IF(COUNT(I46)=0,"－",(IF(I46&gt;K46,"○",(IF(I46=K46,"△","×")))))</f>
        <v>－</v>
      </c>
      <c r="K46" s="18"/>
      <c r="L46" s="17"/>
      <c r="M46" s="19" t="str">
        <f>IF(COUNT(L46)=0,"－",(IF(L46&gt;N46,"○",(IF(L46=N46,"△","×")))))</f>
        <v>－</v>
      </c>
      <c r="N46" s="20"/>
      <c r="O46" s="12" t="str">
        <f>IF(COUNT(C46:N46)=0,"",(COUNTIF(C46:N46,"○")*3)+(COUNTIF(C46:N46,"△")*1))</f>
        <v/>
      </c>
      <c r="P46" s="12" t="str">
        <f>IF(COUNT(O46)=0,"",SUM(F46,I46,L46,C46))</f>
        <v/>
      </c>
      <c r="Q46" s="12" t="str">
        <f>IF(COUNT(O46)=0,"",SUM(H46,K46,N46,E46))</f>
        <v/>
      </c>
      <c r="R46" s="22" t="str">
        <f>IF(COUNT(O46)=0,"",P46-Q46)</f>
        <v/>
      </c>
      <c r="S46" s="23" t="str">
        <f>IF(COUNT(O46)=0,"",RANK(T46,T46:T49))</f>
        <v/>
      </c>
      <c r="T46" s="11" t="str">
        <f>IF(O46="","",O46*1000000+R46*1000+P46)</f>
        <v/>
      </c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</row>
    <row r="47" spans="1:39" s="4" customFormat="1" ht="21" customHeight="1">
      <c r="A47" s="13"/>
      <c r="B47" s="14" t="s">
        <v>9</v>
      </c>
      <c r="C47" s="16" t="str">
        <f>IF(H46="","",H46)</f>
        <v/>
      </c>
      <c r="D47" s="5" t="str">
        <f>IF(COUNT(C47)=0,"－",(IF(C47&gt;E47,"○",(IF(C47=E47,"△","×")))))</f>
        <v>－</v>
      </c>
      <c r="E47" s="21" t="str">
        <f>IF(F46="","",F46)</f>
        <v/>
      </c>
      <c r="F47" s="47"/>
      <c r="G47" s="48"/>
      <c r="H47" s="49"/>
      <c r="I47" s="17"/>
      <c r="J47" s="19" t="str">
        <f>IF(COUNT(I47)=0,"－",(IF(I47&gt;K47,"○",(IF(I47=K47,"△","×")))))</f>
        <v>－</v>
      </c>
      <c r="K47" s="18"/>
      <c r="L47" s="17"/>
      <c r="M47" s="19" t="str">
        <f>IF(COUNT(L47)=0,"－",(IF(L47&gt;N47,"○",(IF(L47=N47,"△","×")))))</f>
        <v>－</v>
      </c>
      <c r="N47" s="20"/>
      <c r="O47" s="12" t="str">
        <f>IF(COUNT(C47:N47)=0,"",(COUNTIF(C47:N47,"○")*3)+(COUNTIF(C47:N47,"△")*1))</f>
        <v/>
      </c>
      <c r="P47" s="12" t="str">
        <f>IF(COUNT(O47)=0,"",SUM(F47,I47,L47,C47))</f>
        <v/>
      </c>
      <c r="Q47" s="12" t="str">
        <f>IF(COUNT(O47)=0,"",SUM(H47,K47,N47,E47))</f>
        <v/>
      </c>
      <c r="R47" s="22" t="str">
        <f>IF(COUNT(O47)=0,"",P47-Q47)</f>
        <v/>
      </c>
      <c r="S47" s="23" t="str">
        <f>IF(COUNT(O47)=0,"",RANK(T47,T46:T49))</f>
        <v/>
      </c>
      <c r="T47" s="11" t="str">
        <f>IF(O47="","",O47*1000000+R47*1000+P47)</f>
        <v/>
      </c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</row>
    <row r="48" spans="1:39" s="4" customFormat="1" ht="21" customHeight="1">
      <c r="A48" s="13"/>
      <c r="B48" s="14" t="s">
        <v>10</v>
      </c>
      <c r="C48" s="16" t="str">
        <f>IF(K46="","",K46)</f>
        <v/>
      </c>
      <c r="D48" s="5" t="str">
        <f>IF(COUNT(C48)=0,"－",(IF(C48&gt;E48,"○",(IF(C48=E48,"△","×")))))</f>
        <v>－</v>
      </c>
      <c r="E48" s="21" t="str">
        <f>IF(I46="","",I46)</f>
        <v/>
      </c>
      <c r="F48" s="16" t="str">
        <f>IF(K47="","",K47)</f>
        <v/>
      </c>
      <c r="G48" s="19" t="str">
        <f>IF(COUNT(F48)=0,"－",(IF(F48&gt;H48,"○",(IF(F48=H48,"△","×")))))</f>
        <v>－</v>
      </c>
      <c r="H48" s="21" t="str">
        <f>IF(I47="","",I47)</f>
        <v/>
      </c>
      <c r="I48" s="47"/>
      <c r="J48" s="48"/>
      <c r="K48" s="49"/>
      <c r="L48" s="17"/>
      <c r="M48" s="19" t="str">
        <f>IF(COUNT(L48)=0,"－",(IF(L48&gt;N48,"○",(IF(L48=N48,"△","×")))))</f>
        <v>－</v>
      </c>
      <c r="N48" s="20"/>
      <c r="O48" s="12" t="str">
        <f>IF(COUNT(C48:N48)=0,"",(COUNTIF(C48:N48,"○")*3)+(COUNTIF(C48:N48,"△")*1))</f>
        <v/>
      </c>
      <c r="P48" s="12" t="str">
        <f>IF(COUNT(O48)=0,"",SUM(F48,I48,L48,C48))</f>
        <v/>
      </c>
      <c r="Q48" s="12" t="str">
        <f>IF(COUNT(O48)=0,"",SUM(H48,K48,N48,E48))</f>
        <v/>
      </c>
      <c r="R48" s="22" t="str">
        <f>IF(COUNT(O48)=0,"",P48-Q48)</f>
        <v/>
      </c>
      <c r="S48" s="23" t="str">
        <f>IF(COUNT(O48)=0,"",RANK(T48,T46:T49))</f>
        <v/>
      </c>
      <c r="T48" s="11" t="str">
        <f>IF(O48="","",O48*1000000+R48*1000+P48)</f>
        <v/>
      </c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</row>
    <row r="49" spans="1:39" s="4" customFormat="1" ht="21" customHeight="1">
      <c r="A49" s="13"/>
      <c r="B49" s="14" t="s">
        <v>6</v>
      </c>
      <c r="C49" s="16" t="str">
        <f>IF(N46="","",N46)</f>
        <v/>
      </c>
      <c r="D49" s="5" t="str">
        <f>IF(COUNT(C49)=0,"－",(IF(C49&gt;E49,"○",(IF(C49=E49,"△","×")))))</f>
        <v>－</v>
      </c>
      <c r="E49" s="21" t="str">
        <f>IF(L46="","",L46)</f>
        <v/>
      </c>
      <c r="F49" s="16" t="str">
        <f>IF(N47="","",N47)</f>
        <v/>
      </c>
      <c r="G49" s="19" t="str">
        <f>IF(COUNT(F49)=0,"－",(IF(F49&gt;H49,"○",(IF(F49=H49,"△","×")))))</f>
        <v>－</v>
      </c>
      <c r="H49" s="21" t="str">
        <f>IF(L47="","",L47)</f>
        <v/>
      </c>
      <c r="I49" s="16" t="str">
        <f>IF(N48="","",N48)</f>
        <v/>
      </c>
      <c r="J49" s="19" t="str">
        <f>IF(COUNT(I49)=0,"－",(IF(I49&gt;K49,"○",(IF(I49=K49,"△","×")))))</f>
        <v>－</v>
      </c>
      <c r="K49" s="21" t="str">
        <f>IF(L48="","",L48)</f>
        <v/>
      </c>
      <c r="L49" s="47"/>
      <c r="M49" s="48"/>
      <c r="N49" s="49"/>
      <c r="O49" s="12" t="str">
        <f>IF(COUNT(C49:N49)=0,"",(COUNTIF(C49:N49,"○")*3)+(COUNTIF(C49:N49,"△")*1))</f>
        <v/>
      </c>
      <c r="P49" s="12" t="str">
        <f>IF(COUNT(O49)=0,"",SUM(F49,I49,L49,C49))</f>
        <v/>
      </c>
      <c r="Q49" s="12" t="str">
        <f>IF(COUNT(O49)=0,"",SUM(H49,K49,N49,E49))</f>
        <v/>
      </c>
      <c r="R49" s="22" t="str">
        <f>IF(COUNT(O49)=0,"",P49-Q49)</f>
        <v/>
      </c>
      <c r="S49" s="23" t="str">
        <f>IF(COUNT(O49)=0,"",RANK(T49,T46:T49))</f>
        <v/>
      </c>
      <c r="T49" s="11" t="str">
        <f>IF(O49="","",O49*1000000+R49*1000+P49)</f>
        <v/>
      </c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</row>
    <row r="50" spans="1:39" ht="3" customHeight="1"/>
    <row r="51" spans="1:39" ht="3" customHeight="1"/>
    <row r="52" spans="1:39" ht="3" customHeight="1"/>
    <row r="53" spans="1:39" ht="3" customHeight="1"/>
    <row r="54" spans="1:39" ht="3" customHeight="1"/>
    <row r="55" spans="1:39" ht="3" customHeight="1"/>
    <row r="56" spans="1:39" ht="3" customHeight="1"/>
    <row r="57" spans="1:39" ht="3" customHeight="1"/>
    <row r="58" spans="1:39" ht="3" customHeight="1"/>
    <row r="59" spans="1:39" ht="3" customHeight="1"/>
    <row r="60" spans="1:39" ht="3" customHeight="1"/>
  </sheetData>
  <sheetProtection sheet="1" objects="1" scenarios="1" selectLockedCells="1"/>
  <mergeCells count="56">
    <mergeCell ref="C3:E3"/>
    <mergeCell ref="F3:H3"/>
    <mergeCell ref="I3:K3"/>
    <mergeCell ref="L3:N3"/>
    <mergeCell ref="C4:E4"/>
    <mergeCell ref="F5:H5"/>
    <mergeCell ref="I6:K6"/>
    <mergeCell ref="L7:N7"/>
    <mergeCell ref="C10:E10"/>
    <mergeCell ref="F10:H10"/>
    <mergeCell ref="I10:K10"/>
    <mergeCell ref="L10:N10"/>
    <mergeCell ref="C11:E11"/>
    <mergeCell ref="F12:H12"/>
    <mergeCell ref="I13:K13"/>
    <mergeCell ref="L14:N14"/>
    <mergeCell ref="C17:E17"/>
    <mergeCell ref="F17:H17"/>
    <mergeCell ref="I17:K17"/>
    <mergeCell ref="L17:N17"/>
    <mergeCell ref="C18:E18"/>
    <mergeCell ref="F19:H19"/>
    <mergeCell ref="I20:K20"/>
    <mergeCell ref="L21:N21"/>
    <mergeCell ref="C24:E24"/>
    <mergeCell ref="F24:H24"/>
    <mergeCell ref="I24:K24"/>
    <mergeCell ref="L24:N24"/>
    <mergeCell ref="C25:E25"/>
    <mergeCell ref="F26:H26"/>
    <mergeCell ref="I27:K27"/>
    <mergeCell ref="L28:N28"/>
    <mergeCell ref="C31:E31"/>
    <mergeCell ref="F31:H31"/>
    <mergeCell ref="I31:K31"/>
    <mergeCell ref="L31:N31"/>
    <mergeCell ref="C32:E32"/>
    <mergeCell ref="F33:H33"/>
    <mergeCell ref="I34:K34"/>
    <mergeCell ref="L35:N35"/>
    <mergeCell ref="C45:E45"/>
    <mergeCell ref="F45:H45"/>
    <mergeCell ref="I45:K45"/>
    <mergeCell ref="L45:N45"/>
    <mergeCell ref="I48:K48"/>
    <mergeCell ref="L49:N49"/>
    <mergeCell ref="C38:E38"/>
    <mergeCell ref="F38:H38"/>
    <mergeCell ref="I38:K38"/>
    <mergeCell ref="L38:N38"/>
    <mergeCell ref="C39:E39"/>
    <mergeCell ref="F40:H40"/>
    <mergeCell ref="I41:K41"/>
    <mergeCell ref="L42:N42"/>
    <mergeCell ref="C46:E46"/>
    <mergeCell ref="F47:H47"/>
  </mergeCells>
  <phoneticPr fontId="1"/>
  <pageMargins left="0.19685039370078741" right="0.19685039370078741" top="0.39370078740157483" bottom="0.19685039370078741" header="0.51181102362204722" footer="0.51181102362204722"/>
  <pageSetup paperSize="9" fitToHeight="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AS56"/>
  <sheetViews>
    <sheetView zoomScaleNormal="100" workbookViewId="0">
      <selection activeCell="N5" sqref="N5"/>
    </sheetView>
  </sheetViews>
  <sheetFormatPr defaultColWidth="11.25" defaultRowHeight="15" customHeight="1"/>
  <cols>
    <col min="1" max="1" width="5.5" style="1" customWidth="1"/>
    <col min="2" max="2" width="11.625" style="1" customWidth="1"/>
    <col min="3" max="20" width="3.25" style="1" customWidth="1"/>
    <col min="21" max="24" width="4.25" style="1" customWidth="1"/>
    <col min="25" max="25" width="6.25" style="1" customWidth="1"/>
    <col min="26" max="26" width="12.125" style="1" hidden="1" customWidth="1"/>
    <col min="27" max="33" width="0.75" style="1" customWidth="1"/>
    <col min="34" max="36" width="2.625" style="1" customWidth="1"/>
    <col min="37" max="65" width="2" style="1" customWidth="1"/>
    <col min="66" max="16384" width="11.25" style="1"/>
  </cols>
  <sheetData>
    <row r="1" spans="1:45" ht="15" customHeight="1">
      <c r="B1" s="24" t="s">
        <v>14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</row>
    <row r="2" spans="1:45" ht="15" customHeight="1">
      <c r="B2" s="2" t="s">
        <v>7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/>
      <c r="P2" s="4"/>
      <c r="Q2" s="4"/>
      <c r="R2" s="4"/>
      <c r="S2" s="4"/>
      <c r="T2" s="4"/>
      <c r="U2" s="4"/>
      <c r="V2" s="4"/>
      <c r="W2" s="4"/>
      <c r="X2" s="4"/>
      <c r="Y2" s="9" t="s">
        <v>15</v>
      </c>
    </row>
    <row r="3" spans="1:45" s="4" customFormat="1" ht="15" customHeight="1">
      <c r="B3" s="15" t="s">
        <v>4</v>
      </c>
      <c r="C3" s="45" t="str">
        <f>IF(B4="","",B4)</f>
        <v>１</v>
      </c>
      <c r="D3" s="46"/>
      <c r="E3" s="46"/>
      <c r="F3" s="45" t="str">
        <f>IF(B5="","",B5)</f>
        <v>２</v>
      </c>
      <c r="G3" s="46"/>
      <c r="H3" s="46"/>
      <c r="I3" s="45" t="str">
        <f>IF(B6="","",B6)</f>
        <v>３</v>
      </c>
      <c r="J3" s="46"/>
      <c r="K3" s="46"/>
      <c r="L3" s="45" t="str">
        <f>IF(B7="","",B7)</f>
        <v>４</v>
      </c>
      <c r="M3" s="46"/>
      <c r="N3" s="46"/>
      <c r="O3" s="45" t="str">
        <f>IF(B8="","",B8)</f>
        <v>５</v>
      </c>
      <c r="P3" s="46"/>
      <c r="Q3" s="46"/>
      <c r="R3" s="45" t="str">
        <f>IF(B9="","",B9)</f>
        <v>６</v>
      </c>
      <c r="S3" s="46"/>
      <c r="T3" s="46"/>
      <c r="U3" s="15" t="s">
        <v>0</v>
      </c>
      <c r="V3" s="15" t="s">
        <v>1</v>
      </c>
      <c r="W3" s="15" t="s">
        <v>3</v>
      </c>
      <c r="X3" s="15" t="s">
        <v>5</v>
      </c>
      <c r="Y3" s="15" t="s">
        <v>2</v>
      </c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</row>
    <row r="4" spans="1:45" s="4" customFormat="1" ht="22.5" customHeight="1">
      <c r="A4" s="13"/>
      <c r="B4" s="14" t="s">
        <v>8</v>
      </c>
      <c r="C4" s="47"/>
      <c r="D4" s="48"/>
      <c r="E4" s="49"/>
      <c r="F4" s="17">
        <v>1</v>
      </c>
      <c r="G4" s="19" t="str">
        <f>IF(COUNT(F4)=0,"－",(IF(F4&gt;H4,"○",(IF(F4=H4,"△","×")))))</f>
        <v>×</v>
      </c>
      <c r="H4" s="18">
        <v>2</v>
      </c>
      <c r="I4" s="17">
        <v>4</v>
      </c>
      <c r="J4" s="19" t="str">
        <f>IF(COUNT(I4)=0,"－",(IF(I4&gt;K4,"○",(IF(I4=K4,"△","×")))))</f>
        <v>○</v>
      </c>
      <c r="K4" s="18">
        <v>3</v>
      </c>
      <c r="L4" s="17">
        <v>2</v>
      </c>
      <c r="M4" s="19" t="str">
        <f>IF(COUNT(L4)=0,"－",(IF(L4&gt;N4,"○",(IF(L4=N4,"△","×")))))</f>
        <v>△</v>
      </c>
      <c r="N4" s="20">
        <v>2</v>
      </c>
      <c r="O4" s="17">
        <v>1</v>
      </c>
      <c r="P4" s="19" t="str">
        <f>IF(COUNT(O4)=0,"－",(IF(O4&gt;Q4,"○",(IF(O4=Q4,"△","×")))))</f>
        <v>△</v>
      </c>
      <c r="Q4" s="18">
        <v>1</v>
      </c>
      <c r="R4" s="17">
        <v>0</v>
      </c>
      <c r="S4" s="19" t="str">
        <f>IF(COUNT(R4)=0,"－",(IF(R4&gt;T4,"○",(IF(R4=T4,"△","×")))))</f>
        <v>△</v>
      </c>
      <c r="T4" s="20">
        <v>0</v>
      </c>
      <c r="U4" s="12">
        <f t="shared" ref="U4:U9" si="0">IF(COUNT(C4:T4)=0,"",(COUNTIF(C4:T4,"○")*3)+(COUNTIF(C4:T4,"△")*1))</f>
        <v>6</v>
      </c>
      <c r="V4" s="12">
        <f>IF(COUNT(U4)=0,"",SUM(F4,I4,L4,O4,R4))</f>
        <v>8</v>
      </c>
      <c r="W4" s="12">
        <f>IF(COUNT(U4)=0,"",SUM(H4,K4,N4,Q4,T4))</f>
        <v>8</v>
      </c>
      <c r="X4" s="22">
        <f t="shared" ref="X4:X9" si="1">IF(COUNT(U4)=0,"",V4-W4)</f>
        <v>0</v>
      </c>
      <c r="Y4" s="23">
        <f>IF(COUNT(U4)=0,"",RANK(Z4,Z4:Z9))</f>
        <v>5</v>
      </c>
      <c r="Z4" s="11">
        <f t="shared" ref="Z4:Z9" si="2">IF(U4="","",U4*1000000+X4*1000+V4)</f>
        <v>6000008</v>
      </c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</row>
    <row r="5" spans="1:45" s="4" customFormat="1" ht="22.5" customHeight="1">
      <c r="A5" s="13"/>
      <c r="B5" s="14" t="s">
        <v>9</v>
      </c>
      <c r="C5" s="16">
        <f>IF(H4="","",H4)</f>
        <v>2</v>
      </c>
      <c r="D5" s="5" t="str">
        <f>IF(COUNT(C5)=0,"－",(IF(C5&gt;E5,"○",(IF(C5=E5,"△","×")))))</f>
        <v>○</v>
      </c>
      <c r="E5" s="21">
        <f>IF(F4="","",F4)</f>
        <v>1</v>
      </c>
      <c r="F5" s="47"/>
      <c r="G5" s="48"/>
      <c r="H5" s="49"/>
      <c r="I5" s="17">
        <v>10</v>
      </c>
      <c r="J5" s="19" t="str">
        <f>IF(COUNT(I5)=0,"－",(IF(I5&gt;K5,"○",(IF(I5=K5,"△","×")))))</f>
        <v>○</v>
      </c>
      <c r="K5" s="18">
        <v>2</v>
      </c>
      <c r="L5" s="17">
        <v>1</v>
      </c>
      <c r="M5" s="19" t="str">
        <f>IF(COUNT(L5)=0,"－",(IF(L5&gt;N5,"○",(IF(L5=N5,"△","×")))))</f>
        <v>○</v>
      </c>
      <c r="N5" s="20">
        <v>0</v>
      </c>
      <c r="O5" s="17">
        <v>1</v>
      </c>
      <c r="P5" s="19" t="str">
        <f>IF(COUNT(O5)=0,"－",(IF(O5&gt;Q5,"○",(IF(O5=Q5,"△","×")))))</f>
        <v>△</v>
      </c>
      <c r="Q5" s="18">
        <v>1</v>
      </c>
      <c r="R5" s="17">
        <v>1</v>
      </c>
      <c r="S5" s="19" t="str">
        <f>IF(COUNT(R5)=0,"－",(IF(R5&gt;T5,"○",(IF(R5=T5,"△","×")))))</f>
        <v>×</v>
      </c>
      <c r="T5" s="20">
        <v>2</v>
      </c>
      <c r="U5" s="12">
        <f t="shared" si="0"/>
        <v>10</v>
      </c>
      <c r="V5" s="12">
        <f>IF(COUNT(U5)=0,"",SUM(I5,L5,O5,R5,C5))</f>
        <v>15</v>
      </c>
      <c r="W5" s="12">
        <f>IF(COUNT(U5)=0,"",SUM(K5,N5,Q5,T5,E5))</f>
        <v>6</v>
      </c>
      <c r="X5" s="22">
        <f t="shared" si="1"/>
        <v>9</v>
      </c>
      <c r="Y5" s="23">
        <f>IF(COUNT(U5)=0,"",RANK(Z5,Z4:Z9))</f>
        <v>1</v>
      </c>
      <c r="Z5" s="11">
        <f t="shared" si="2"/>
        <v>10009015</v>
      </c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</row>
    <row r="6" spans="1:45" s="4" customFormat="1" ht="22.5" customHeight="1">
      <c r="A6" s="13"/>
      <c r="B6" s="14" t="s">
        <v>10</v>
      </c>
      <c r="C6" s="16">
        <f>IF(K4="","",K4)</f>
        <v>3</v>
      </c>
      <c r="D6" s="5" t="str">
        <f>IF(COUNT(C6)=0,"－",(IF(C6&gt;E6,"○",(IF(C6=E6,"△","×")))))</f>
        <v>×</v>
      </c>
      <c r="E6" s="21">
        <f>IF(I4="","",I4)</f>
        <v>4</v>
      </c>
      <c r="F6" s="16">
        <f>IF(K5="","",K5)</f>
        <v>2</v>
      </c>
      <c r="G6" s="19" t="str">
        <f>IF(COUNT(F6)=0,"－",(IF(F6&gt;H6,"○",(IF(F6=H6,"△","×")))))</f>
        <v>×</v>
      </c>
      <c r="H6" s="21">
        <f>IF(I5="","",I5)</f>
        <v>10</v>
      </c>
      <c r="I6" s="47"/>
      <c r="J6" s="48"/>
      <c r="K6" s="49"/>
      <c r="L6" s="17">
        <v>1</v>
      </c>
      <c r="M6" s="19" t="str">
        <f>IF(COUNT(L6)=0,"－",(IF(L6&gt;N6,"○",(IF(L6=N6,"△","×")))))</f>
        <v>×</v>
      </c>
      <c r="N6" s="20">
        <v>17</v>
      </c>
      <c r="O6" s="17">
        <v>1</v>
      </c>
      <c r="P6" s="19" t="str">
        <f>IF(COUNT(O6)=0,"－",(IF(O6&gt;Q6,"○",(IF(O6=Q6,"△","×")))))</f>
        <v>△</v>
      </c>
      <c r="Q6" s="18">
        <v>1</v>
      </c>
      <c r="R6" s="17">
        <v>0</v>
      </c>
      <c r="S6" s="19" t="str">
        <f>IF(COUNT(R6)=0,"－",(IF(R6&gt;T6,"○",(IF(R6=T6,"△","×")))))</f>
        <v>×</v>
      </c>
      <c r="T6" s="20">
        <v>5</v>
      </c>
      <c r="U6" s="12">
        <f t="shared" si="0"/>
        <v>1</v>
      </c>
      <c r="V6" s="12">
        <f>IF(COUNT(U6)=0,"",SUM(F6,L6,O6,R6,C6))</f>
        <v>7</v>
      </c>
      <c r="W6" s="12">
        <f>IF(COUNT(U6)=0,"",SUM(H6,N6,Q6,T6,E6))</f>
        <v>37</v>
      </c>
      <c r="X6" s="22">
        <f t="shared" si="1"/>
        <v>-30</v>
      </c>
      <c r="Y6" s="23">
        <f>IF(COUNT(U6)=0,"",RANK(Z6,Z4:Z9))</f>
        <v>6</v>
      </c>
      <c r="Z6" s="11">
        <f t="shared" si="2"/>
        <v>970007</v>
      </c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</row>
    <row r="7" spans="1:45" s="4" customFormat="1" ht="22.5" customHeight="1">
      <c r="A7" s="13"/>
      <c r="B7" s="14" t="s">
        <v>6</v>
      </c>
      <c r="C7" s="16">
        <f>IF(N4="","",N4)</f>
        <v>2</v>
      </c>
      <c r="D7" s="5" t="str">
        <f>IF(COUNT(C7)=0,"－",(IF(C7&gt;E7,"○",(IF(C7=E7,"△","×")))))</f>
        <v>△</v>
      </c>
      <c r="E7" s="21">
        <f>IF(L4="","",L4)</f>
        <v>2</v>
      </c>
      <c r="F7" s="16">
        <f>IF(N5="","",N5)</f>
        <v>0</v>
      </c>
      <c r="G7" s="19" t="str">
        <f>IF(COUNT(F7)=0,"－",(IF(F7&gt;H7,"○",(IF(F7=H7,"△","×")))))</f>
        <v>×</v>
      </c>
      <c r="H7" s="21">
        <f>IF(L5="","",L5)</f>
        <v>1</v>
      </c>
      <c r="I7" s="16">
        <f>IF(N6="","",N6)</f>
        <v>17</v>
      </c>
      <c r="J7" s="19" t="str">
        <f>IF(COUNT(I7)=0,"－",(IF(I7&gt;K7,"○",(IF(I7=K7,"△","×")))))</f>
        <v>○</v>
      </c>
      <c r="K7" s="21">
        <f>IF(L6="","",L6)</f>
        <v>1</v>
      </c>
      <c r="L7" s="47"/>
      <c r="M7" s="48"/>
      <c r="N7" s="49"/>
      <c r="O7" s="17">
        <v>1</v>
      </c>
      <c r="P7" s="19" t="str">
        <f>IF(COUNT(O7)=0,"－",(IF(O7&gt;Q7,"○",(IF(O7=Q7,"△","×")))))</f>
        <v>×</v>
      </c>
      <c r="Q7" s="18">
        <v>2</v>
      </c>
      <c r="R7" s="17">
        <v>1</v>
      </c>
      <c r="S7" s="19" t="str">
        <f>IF(COUNT(R7)=0,"－",(IF(R7&gt;T7,"○",(IF(R7=T7,"△","×")))))</f>
        <v>○</v>
      </c>
      <c r="T7" s="20">
        <v>0</v>
      </c>
      <c r="U7" s="12">
        <f t="shared" si="0"/>
        <v>7</v>
      </c>
      <c r="V7" s="12">
        <f>IF(COUNT(U7)=0,"",SUM(F7,I7,O7,R7,C7))</f>
        <v>21</v>
      </c>
      <c r="W7" s="12">
        <f>IF(COUNT(U7)=0,"",SUM(H7,K7,Q7,T7,E7))</f>
        <v>6</v>
      </c>
      <c r="X7" s="22">
        <f t="shared" si="1"/>
        <v>15</v>
      </c>
      <c r="Y7" s="23">
        <f>IF(COUNT(U7)=0,"",RANK(Z7,Z4:Z9))</f>
        <v>3</v>
      </c>
      <c r="Z7" s="11">
        <f t="shared" si="2"/>
        <v>7015021</v>
      </c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</row>
    <row r="8" spans="1:45" s="4" customFormat="1" ht="22.5" customHeight="1">
      <c r="A8" s="13"/>
      <c r="B8" s="14" t="s">
        <v>11</v>
      </c>
      <c r="C8" s="16">
        <f>IF(Q4="","",Q4)</f>
        <v>1</v>
      </c>
      <c r="D8" s="5" t="str">
        <f>IF(COUNT(C8)=0,"－",(IF(C8&gt;E8,"○",(IF(C8=E8,"△","×")))))</f>
        <v>△</v>
      </c>
      <c r="E8" s="21">
        <f>IF(O4="","",O4)</f>
        <v>1</v>
      </c>
      <c r="F8" s="16">
        <f>IF(Q5="","",Q5)</f>
        <v>1</v>
      </c>
      <c r="G8" s="19" t="str">
        <f>IF(COUNT(F8)=0,"－",(IF(F8&gt;H8,"○",(IF(F8=H8,"△","×")))))</f>
        <v>△</v>
      </c>
      <c r="H8" s="21">
        <f>IF(O5="","",O5)</f>
        <v>1</v>
      </c>
      <c r="I8" s="16">
        <f>IF(Q6="","",Q6)</f>
        <v>1</v>
      </c>
      <c r="J8" s="19" t="str">
        <f>IF(COUNT(I8)=0,"－",(IF(I8&gt;K8,"○",(IF(I8=K8,"△","×")))))</f>
        <v>△</v>
      </c>
      <c r="K8" s="21">
        <f>IF(O6="","",O6)</f>
        <v>1</v>
      </c>
      <c r="L8" s="16">
        <f>IF(Q7="","",Q7)</f>
        <v>2</v>
      </c>
      <c r="M8" s="19" t="str">
        <f>IF(COUNT(L8)=0,"－",(IF(L8&gt;N8,"○",(IF(L8=N8,"△","×")))))</f>
        <v>○</v>
      </c>
      <c r="N8" s="10">
        <f>IF(O7="","",O7)</f>
        <v>1</v>
      </c>
      <c r="O8" s="47"/>
      <c r="P8" s="48"/>
      <c r="Q8" s="49"/>
      <c r="R8" s="17">
        <v>1</v>
      </c>
      <c r="S8" s="19" t="str">
        <f>IF(COUNT(R8)=0,"－",(IF(R8&gt;T8,"○",(IF(R8=T8,"△","×")))))</f>
        <v>○</v>
      </c>
      <c r="T8" s="20">
        <v>0</v>
      </c>
      <c r="U8" s="12">
        <f t="shared" si="0"/>
        <v>9</v>
      </c>
      <c r="V8" s="12">
        <f>IF(COUNT(U8)=0,"",SUM(F8,I8,L8,R8,C8))</f>
        <v>6</v>
      </c>
      <c r="W8" s="12">
        <f>IF(COUNT(U8)=0,"",SUM(H8,K8,N8,T8,E8))</f>
        <v>4</v>
      </c>
      <c r="X8" s="22">
        <f t="shared" si="1"/>
        <v>2</v>
      </c>
      <c r="Y8" s="23">
        <f>IF(COUNT(U8)=0,"",RANK(Z8,Z4:Z9))</f>
        <v>2</v>
      </c>
      <c r="Z8" s="11">
        <f t="shared" si="2"/>
        <v>9002006</v>
      </c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</row>
    <row r="9" spans="1:45" s="4" customFormat="1" ht="22.5" customHeight="1">
      <c r="A9" s="13"/>
      <c r="B9" s="14" t="s">
        <v>12</v>
      </c>
      <c r="C9" s="16">
        <f>IF(T4="","",T4)</f>
        <v>0</v>
      </c>
      <c r="D9" s="5" t="str">
        <f>IF(COUNT(C9)=0,"－",(IF(C9&gt;E9,"○",(IF(C9=E9,"△","×")))))</f>
        <v>△</v>
      </c>
      <c r="E9" s="21">
        <f>IF(R4="","",R4)</f>
        <v>0</v>
      </c>
      <c r="F9" s="16">
        <f>IF(T5="","",T5)</f>
        <v>2</v>
      </c>
      <c r="G9" s="19" t="str">
        <f>IF(COUNT(F9)=0,"－",(IF(F9&gt;H9,"○",(IF(F9=H9,"△","×")))))</f>
        <v>○</v>
      </c>
      <c r="H9" s="21">
        <f>IF(R5="","",R5)</f>
        <v>1</v>
      </c>
      <c r="I9" s="16">
        <f>IF(T6="","",T6)</f>
        <v>5</v>
      </c>
      <c r="J9" s="19" t="str">
        <f>IF(COUNT(I9)=0,"－",(IF(I9&gt;K9,"○",(IF(I9=K9,"△","×")))))</f>
        <v>○</v>
      </c>
      <c r="K9" s="21">
        <f>IF(R6="","",R6)</f>
        <v>0</v>
      </c>
      <c r="L9" s="16">
        <f>IF(T7="","",T7)</f>
        <v>0</v>
      </c>
      <c r="M9" s="19" t="str">
        <f>IF(COUNT(L9)=0,"－",(IF(L9&gt;N9,"○",(IF(L9=N9,"△","×")))))</f>
        <v>×</v>
      </c>
      <c r="N9" s="10">
        <f>IF(R7="","",R7)</f>
        <v>1</v>
      </c>
      <c r="O9" s="16">
        <f>IF(T8="","",T8)</f>
        <v>0</v>
      </c>
      <c r="P9" s="19" t="str">
        <f>IF(COUNT(O9)=0,"－",(IF(O9&gt;Q9,"○",(IF(O9=Q9,"△","×")))))</f>
        <v>×</v>
      </c>
      <c r="Q9" s="21">
        <f>IF(R8="","",R8)</f>
        <v>1</v>
      </c>
      <c r="R9" s="47"/>
      <c r="S9" s="48"/>
      <c r="T9" s="49"/>
      <c r="U9" s="12">
        <f t="shared" si="0"/>
        <v>7</v>
      </c>
      <c r="V9" s="12">
        <f>IF(COUNT(U9)=0,"",SUM(F9,I9,L9,O9,C9))</f>
        <v>7</v>
      </c>
      <c r="W9" s="12">
        <f>IF(COUNT(U9)=0,"",SUM(H9,K9,N9,Q9,E9))</f>
        <v>3</v>
      </c>
      <c r="X9" s="22">
        <f t="shared" si="1"/>
        <v>4</v>
      </c>
      <c r="Y9" s="23">
        <f>IF(COUNT(U9)=0,"",RANK(Z9,Z4:Z9))</f>
        <v>4</v>
      </c>
      <c r="Z9" s="11">
        <f t="shared" si="2"/>
        <v>7004007</v>
      </c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</row>
    <row r="10" spans="1:45" s="6" customFormat="1" ht="6" customHeight="1">
      <c r="B10" s="7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</row>
    <row r="11" spans="1:45" ht="15" customHeight="1">
      <c r="B11" s="2" t="s">
        <v>7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4"/>
      <c r="P11" s="4"/>
      <c r="Q11" s="4"/>
      <c r="R11" s="4"/>
      <c r="S11" s="4"/>
      <c r="T11" s="4"/>
      <c r="U11" s="4"/>
      <c r="V11" s="4"/>
      <c r="W11" s="4"/>
      <c r="X11" s="4"/>
      <c r="Y11" s="9" t="s">
        <v>15</v>
      </c>
    </row>
    <row r="12" spans="1:45" s="4" customFormat="1" ht="15" customHeight="1">
      <c r="B12" s="15" t="s">
        <v>4</v>
      </c>
      <c r="C12" s="45" t="str">
        <f>IF(B13="","",B13)</f>
        <v>１</v>
      </c>
      <c r="D12" s="46"/>
      <c r="E12" s="46"/>
      <c r="F12" s="45" t="str">
        <f>IF(B14="","",B14)</f>
        <v>２</v>
      </c>
      <c r="G12" s="46"/>
      <c r="H12" s="46"/>
      <c r="I12" s="45" t="str">
        <f>IF(B15="","",B15)</f>
        <v>３</v>
      </c>
      <c r="J12" s="46"/>
      <c r="K12" s="46"/>
      <c r="L12" s="45" t="str">
        <f>IF(B16="","",B16)</f>
        <v>４</v>
      </c>
      <c r="M12" s="46"/>
      <c r="N12" s="46"/>
      <c r="O12" s="45" t="str">
        <f>IF(B17="","",B17)</f>
        <v>５</v>
      </c>
      <c r="P12" s="46"/>
      <c r="Q12" s="46"/>
      <c r="R12" s="45" t="str">
        <f>IF(B18="","",B18)</f>
        <v>６</v>
      </c>
      <c r="S12" s="46"/>
      <c r="T12" s="46"/>
      <c r="U12" s="15" t="s">
        <v>0</v>
      </c>
      <c r="V12" s="15" t="s">
        <v>1</v>
      </c>
      <c r="W12" s="15" t="s">
        <v>3</v>
      </c>
      <c r="X12" s="15" t="s">
        <v>5</v>
      </c>
      <c r="Y12" s="15" t="s">
        <v>2</v>
      </c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</row>
    <row r="13" spans="1:45" s="4" customFormat="1" ht="22.5" customHeight="1">
      <c r="A13" s="13"/>
      <c r="B13" s="14" t="s">
        <v>8</v>
      </c>
      <c r="C13" s="47"/>
      <c r="D13" s="48"/>
      <c r="E13" s="49"/>
      <c r="F13" s="17"/>
      <c r="G13" s="19" t="str">
        <f>IF(COUNT(F13)=0,"－",(IF(F13&gt;H13,"○",(IF(F13=H13,"△","×")))))</f>
        <v>－</v>
      </c>
      <c r="H13" s="18"/>
      <c r="I13" s="17"/>
      <c r="J13" s="19" t="str">
        <f>IF(COUNT(I13)=0,"－",(IF(I13&gt;K13,"○",(IF(I13=K13,"△","×")))))</f>
        <v>－</v>
      </c>
      <c r="K13" s="18"/>
      <c r="L13" s="17"/>
      <c r="M13" s="19" t="str">
        <f>IF(COUNT(L13)=0,"－",(IF(L13&gt;N13,"○",(IF(L13=N13,"△","×")))))</f>
        <v>－</v>
      </c>
      <c r="N13" s="20"/>
      <c r="O13" s="17"/>
      <c r="P13" s="19" t="str">
        <f>IF(COUNT(O13)=0,"－",(IF(O13&gt;Q13,"○",(IF(O13=Q13,"△","×")))))</f>
        <v>－</v>
      </c>
      <c r="Q13" s="18"/>
      <c r="R13" s="17"/>
      <c r="S13" s="19" t="str">
        <f>IF(COUNT(R13)=0,"－",(IF(R13&gt;T13,"○",(IF(R13=T13,"△","×")))))</f>
        <v>－</v>
      </c>
      <c r="T13" s="20"/>
      <c r="U13" s="12" t="str">
        <f t="shared" ref="U13:U18" si="3">IF(COUNT(C13:T13)=0,"",(COUNTIF(C13:T13,"○")*3)+(COUNTIF(C13:T13,"△")*1))</f>
        <v/>
      </c>
      <c r="V13" s="12" t="str">
        <f>IF(COUNT(U13)=0,"",SUM(F13,I13,L13,O13,R13))</f>
        <v/>
      </c>
      <c r="W13" s="12" t="str">
        <f>IF(COUNT(U13)=0,"",SUM(H13,K13,N13,Q13,T13))</f>
        <v/>
      </c>
      <c r="X13" s="22" t="str">
        <f t="shared" ref="X13:X18" si="4">IF(COUNT(U13)=0,"",V13-W13)</f>
        <v/>
      </c>
      <c r="Y13" s="23" t="str">
        <f>IF(COUNT(U13)=0,"",RANK(Z13,Z13:Z18))</f>
        <v/>
      </c>
      <c r="Z13" s="11" t="str">
        <f t="shared" ref="Z13:Z18" si="5">IF(U13="","",U13*1000000+X13*1000+V13)</f>
        <v/>
      </c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</row>
    <row r="14" spans="1:45" s="4" customFormat="1" ht="22.5" customHeight="1">
      <c r="A14" s="13"/>
      <c r="B14" s="14" t="s">
        <v>9</v>
      </c>
      <c r="C14" s="16" t="str">
        <f>IF(H13="","",H13)</f>
        <v/>
      </c>
      <c r="D14" s="5" t="str">
        <f>IF(COUNT(C14)=0,"－",(IF(C14&gt;E14,"○",(IF(C14=E14,"△","×")))))</f>
        <v>－</v>
      </c>
      <c r="E14" s="21" t="str">
        <f>IF(F13="","",F13)</f>
        <v/>
      </c>
      <c r="F14" s="47"/>
      <c r="G14" s="48"/>
      <c r="H14" s="49"/>
      <c r="I14" s="17"/>
      <c r="J14" s="19" t="str">
        <f>IF(COUNT(I14)=0,"－",(IF(I14&gt;K14,"○",(IF(I14=K14,"△","×")))))</f>
        <v>－</v>
      </c>
      <c r="K14" s="18"/>
      <c r="L14" s="17"/>
      <c r="M14" s="19" t="str">
        <f>IF(COUNT(L14)=0,"－",(IF(L14&gt;N14,"○",(IF(L14=N14,"△","×")))))</f>
        <v>－</v>
      </c>
      <c r="N14" s="20"/>
      <c r="O14" s="17"/>
      <c r="P14" s="19" t="str">
        <f>IF(COUNT(O14)=0,"－",(IF(O14&gt;Q14,"○",(IF(O14=Q14,"△","×")))))</f>
        <v>－</v>
      </c>
      <c r="Q14" s="18"/>
      <c r="R14" s="17"/>
      <c r="S14" s="19" t="str">
        <f>IF(COUNT(R14)=0,"－",(IF(R14&gt;T14,"○",(IF(R14=T14,"△","×")))))</f>
        <v>－</v>
      </c>
      <c r="T14" s="20"/>
      <c r="U14" s="12" t="str">
        <f t="shared" si="3"/>
        <v/>
      </c>
      <c r="V14" s="12" t="str">
        <f>IF(COUNT(U14)=0,"",SUM(I14,L14,O14,R14,C14))</f>
        <v/>
      </c>
      <c r="W14" s="12" t="str">
        <f>IF(COUNT(U14)=0,"",SUM(K14,N14,Q14,T14,E14))</f>
        <v/>
      </c>
      <c r="X14" s="22" t="str">
        <f t="shared" si="4"/>
        <v/>
      </c>
      <c r="Y14" s="23" t="str">
        <f>IF(COUNT(U14)=0,"",RANK(Z14,Z13:Z18))</f>
        <v/>
      </c>
      <c r="Z14" s="11" t="str">
        <f t="shared" si="5"/>
        <v/>
      </c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</row>
    <row r="15" spans="1:45" s="4" customFormat="1" ht="22.5" customHeight="1">
      <c r="A15" s="13"/>
      <c r="B15" s="14" t="s">
        <v>10</v>
      </c>
      <c r="C15" s="16" t="str">
        <f>IF(K13="","",K13)</f>
        <v/>
      </c>
      <c r="D15" s="5" t="str">
        <f>IF(COUNT(C15)=0,"－",(IF(C15&gt;E15,"○",(IF(C15=E15,"△","×")))))</f>
        <v>－</v>
      </c>
      <c r="E15" s="21" t="str">
        <f>IF(I13="","",I13)</f>
        <v/>
      </c>
      <c r="F15" s="16" t="str">
        <f>IF(K14="","",K14)</f>
        <v/>
      </c>
      <c r="G15" s="19" t="str">
        <f>IF(COUNT(F15)=0,"－",(IF(F15&gt;H15,"○",(IF(F15=H15,"△","×")))))</f>
        <v>－</v>
      </c>
      <c r="H15" s="21" t="str">
        <f>IF(I14="","",I14)</f>
        <v/>
      </c>
      <c r="I15" s="47"/>
      <c r="J15" s="48"/>
      <c r="K15" s="49"/>
      <c r="L15" s="17"/>
      <c r="M15" s="19" t="str">
        <f>IF(COUNT(L15)=0,"－",(IF(L15&gt;N15,"○",(IF(L15=N15,"△","×")))))</f>
        <v>－</v>
      </c>
      <c r="N15" s="20"/>
      <c r="O15" s="17"/>
      <c r="P15" s="19" t="str">
        <f>IF(COUNT(O15)=0,"－",(IF(O15&gt;Q15,"○",(IF(O15=Q15,"△","×")))))</f>
        <v>－</v>
      </c>
      <c r="Q15" s="18"/>
      <c r="R15" s="17"/>
      <c r="S15" s="19" t="str">
        <f>IF(COUNT(R15)=0,"－",(IF(R15&gt;T15,"○",(IF(R15=T15,"△","×")))))</f>
        <v>－</v>
      </c>
      <c r="T15" s="20"/>
      <c r="U15" s="12" t="str">
        <f t="shared" si="3"/>
        <v/>
      </c>
      <c r="V15" s="12" t="str">
        <f>IF(COUNT(U15)=0,"",SUM(F15,L15,O15,R15,C15))</f>
        <v/>
      </c>
      <c r="W15" s="12" t="str">
        <f>IF(COUNT(U15)=0,"",SUM(H15,N15,Q15,T15,E15))</f>
        <v/>
      </c>
      <c r="X15" s="22" t="str">
        <f t="shared" si="4"/>
        <v/>
      </c>
      <c r="Y15" s="23" t="str">
        <f>IF(COUNT(U15)=0,"",RANK(Z15,Z13:Z18))</f>
        <v/>
      </c>
      <c r="Z15" s="11" t="str">
        <f t="shared" si="5"/>
        <v/>
      </c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</row>
    <row r="16" spans="1:45" s="4" customFormat="1" ht="22.5" customHeight="1">
      <c r="A16" s="13"/>
      <c r="B16" s="14" t="s">
        <v>6</v>
      </c>
      <c r="C16" s="16" t="str">
        <f>IF(N13="","",N13)</f>
        <v/>
      </c>
      <c r="D16" s="5" t="str">
        <f>IF(COUNT(C16)=0,"－",(IF(C16&gt;E16,"○",(IF(C16=E16,"△","×")))))</f>
        <v>－</v>
      </c>
      <c r="E16" s="21" t="str">
        <f>IF(L13="","",L13)</f>
        <v/>
      </c>
      <c r="F16" s="16" t="str">
        <f>IF(N14="","",N14)</f>
        <v/>
      </c>
      <c r="G16" s="19" t="str">
        <f>IF(COUNT(F16)=0,"－",(IF(F16&gt;H16,"○",(IF(F16=H16,"△","×")))))</f>
        <v>－</v>
      </c>
      <c r="H16" s="21" t="str">
        <f>IF(L14="","",L14)</f>
        <v/>
      </c>
      <c r="I16" s="16" t="str">
        <f>IF(N15="","",N15)</f>
        <v/>
      </c>
      <c r="J16" s="19" t="str">
        <f>IF(COUNT(I16)=0,"－",(IF(I16&gt;K16,"○",(IF(I16=K16,"△","×")))))</f>
        <v>－</v>
      </c>
      <c r="K16" s="21" t="str">
        <f>IF(L15="","",L15)</f>
        <v/>
      </c>
      <c r="L16" s="47"/>
      <c r="M16" s="48"/>
      <c r="N16" s="49"/>
      <c r="O16" s="17"/>
      <c r="P16" s="19" t="str">
        <f>IF(COUNT(O16)=0,"－",(IF(O16&gt;Q16,"○",(IF(O16=Q16,"△","×")))))</f>
        <v>－</v>
      </c>
      <c r="Q16" s="18"/>
      <c r="R16" s="17"/>
      <c r="S16" s="19" t="str">
        <f>IF(COUNT(R16)=0,"－",(IF(R16&gt;T16,"○",(IF(R16=T16,"△","×")))))</f>
        <v>－</v>
      </c>
      <c r="T16" s="20"/>
      <c r="U16" s="12" t="str">
        <f t="shared" si="3"/>
        <v/>
      </c>
      <c r="V16" s="12" t="str">
        <f>IF(COUNT(U16)=0,"",SUM(F16,I16,O16,R16,C16))</f>
        <v/>
      </c>
      <c r="W16" s="12" t="str">
        <f>IF(COUNT(U16)=0,"",SUM(H16,K16,Q16,T16,E16))</f>
        <v/>
      </c>
      <c r="X16" s="22" t="str">
        <f t="shared" si="4"/>
        <v/>
      </c>
      <c r="Y16" s="23" t="str">
        <f>IF(COUNT(U16)=0,"",RANK(Z16,Z13:Z18))</f>
        <v/>
      </c>
      <c r="Z16" s="11" t="str">
        <f t="shared" si="5"/>
        <v/>
      </c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</row>
    <row r="17" spans="1:45" s="4" customFormat="1" ht="22.5" customHeight="1">
      <c r="A17" s="13"/>
      <c r="B17" s="14" t="s">
        <v>11</v>
      </c>
      <c r="C17" s="16" t="str">
        <f>IF(Q13="","",Q13)</f>
        <v/>
      </c>
      <c r="D17" s="5" t="str">
        <f>IF(COUNT(C17)=0,"－",(IF(C17&gt;E17,"○",(IF(C17=E17,"△","×")))))</f>
        <v>－</v>
      </c>
      <c r="E17" s="21" t="str">
        <f>IF(O13="","",O13)</f>
        <v/>
      </c>
      <c r="F17" s="16" t="str">
        <f>IF(Q14="","",Q14)</f>
        <v/>
      </c>
      <c r="G17" s="19" t="str">
        <f>IF(COUNT(F17)=0,"－",(IF(F17&gt;H17,"○",(IF(F17=H17,"△","×")))))</f>
        <v>－</v>
      </c>
      <c r="H17" s="21" t="str">
        <f>IF(O14="","",O14)</f>
        <v/>
      </c>
      <c r="I17" s="16" t="str">
        <f>IF(Q15="","",Q15)</f>
        <v/>
      </c>
      <c r="J17" s="19" t="str">
        <f>IF(COUNT(I17)=0,"－",(IF(I17&gt;K17,"○",(IF(I17=K17,"△","×")))))</f>
        <v>－</v>
      </c>
      <c r="K17" s="21" t="str">
        <f>IF(O15="","",O15)</f>
        <v/>
      </c>
      <c r="L17" s="16" t="str">
        <f>IF(Q16="","",Q16)</f>
        <v/>
      </c>
      <c r="M17" s="19" t="str">
        <f>IF(COUNT(L17)=0,"－",(IF(L17&gt;N17,"○",(IF(L17=N17,"△","×")))))</f>
        <v>－</v>
      </c>
      <c r="N17" s="10" t="str">
        <f>IF(O16="","",O16)</f>
        <v/>
      </c>
      <c r="O17" s="47"/>
      <c r="P17" s="48"/>
      <c r="Q17" s="49"/>
      <c r="R17" s="17"/>
      <c r="S17" s="19" t="str">
        <f>IF(COUNT(R17)=0,"－",(IF(R17&gt;T17,"○",(IF(R17=T17,"△","×")))))</f>
        <v>－</v>
      </c>
      <c r="T17" s="20"/>
      <c r="U17" s="12" t="str">
        <f t="shared" si="3"/>
        <v/>
      </c>
      <c r="V17" s="12" t="str">
        <f>IF(COUNT(U17)=0,"",SUM(F17,I17,L17,R17,C17))</f>
        <v/>
      </c>
      <c r="W17" s="12" t="str">
        <f>IF(COUNT(U17)=0,"",SUM(H17,K17,N17,T17,E17))</f>
        <v/>
      </c>
      <c r="X17" s="22" t="str">
        <f t="shared" si="4"/>
        <v/>
      </c>
      <c r="Y17" s="23" t="str">
        <f>IF(COUNT(U17)=0,"",RANK(Z17,Z13:Z18))</f>
        <v/>
      </c>
      <c r="Z17" s="11" t="str">
        <f t="shared" si="5"/>
        <v/>
      </c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</row>
    <row r="18" spans="1:45" s="4" customFormat="1" ht="22.5" customHeight="1">
      <c r="A18" s="13"/>
      <c r="B18" s="14" t="s">
        <v>12</v>
      </c>
      <c r="C18" s="16" t="str">
        <f>IF(T13="","",T13)</f>
        <v/>
      </c>
      <c r="D18" s="5" t="str">
        <f>IF(COUNT(C18)=0,"－",(IF(C18&gt;E18,"○",(IF(C18=E18,"△","×")))))</f>
        <v>－</v>
      </c>
      <c r="E18" s="21" t="str">
        <f>IF(R13="","",R13)</f>
        <v/>
      </c>
      <c r="F18" s="16" t="str">
        <f>IF(T14="","",T14)</f>
        <v/>
      </c>
      <c r="G18" s="19" t="str">
        <f>IF(COUNT(F18)=0,"－",(IF(F18&gt;H18,"○",(IF(F18=H18,"△","×")))))</f>
        <v>－</v>
      </c>
      <c r="H18" s="21" t="str">
        <f>IF(R14="","",R14)</f>
        <v/>
      </c>
      <c r="I18" s="16" t="str">
        <f>IF(T15="","",T15)</f>
        <v/>
      </c>
      <c r="J18" s="19" t="str">
        <f>IF(COUNT(I18)=0,"－",(IF(I18&gt;K18,"○",(IF(I18=K18,"△","×")))))</f>
        <v>－</v>
      </c>
      <c r="K18" s="21" t="str">
        <f>IF(R15="","",R15)</f>
        <v/>
      </c>
      <c r="L18" s="16" t="str">
        <f>IF(T16="","",T16)</f>
        <v/>
      </c>
      <c r="M18" s="19" t="str">
        <f>IF(COUNT(L18)=0,"－",(IF(L18&gt;N18,"○",(IF(L18=N18,"△","×")))))</f>
        <v>－</v>
      </c>
      <c r="N18" s="10" t="str">
        <f>IF(R16="","",R16)</f>
        <v/>
      </c>
      <c r="O18" s="16" t="str">
        <f>IF(T17="","",T17)</f>
        <v/>
      </c>
      <c r="P18" s="19" t="str">
        <f>IF(COUNT(O18)=0,"－",(IF(O18&gt;Q18,"○",(IF(O18=Q18,"△","×")))))</f>
        <v>－</v>
      </c>
      <c r="Q18" s="21" t="str">
        <f>IF(R17="","",R17)</f>
        <v/>
      </c>
      <c r="R18" s="47"/>
      <c r="S18" s="48"/>
      <c r="T18" s="49"/>
      <c r="U18" s="12" t="str">
        <f t="shared" si="3"/>
        <v/>
      </c>
      <c r="V18" s="12" t="str">
        <f>IF(COUNT(U18)=0,"",SUM(F18,I18,L18,O18,C18))</f>
        <v/>
      </c>
      <c r="W18" s="12" t="str">
        <f>IF(COUNT(U18)=0,"",SUM(H18,K18,N18,Q18,E18))</f>
        <v/>
      </c>
      <c r="X18" s="22" t="str">
        <f t="shared" si="4"/>
        <v/>
      </c>
      <c r="Y18" s="23" t="str">
        <f>IF(COUNT(U18)=0,"",RANK(Z18,Z13:Z18))</f>
        <v/>
      </c>
      <c r="Z18" s="11" t="str">
        <f t="shared" si="5"/>
        <v/>
      </c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</row>
    <row r="19" spans="1:45" s="6" customFormat="1" ht="6" customHeight="1">
      <c r="B19" s="7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</row>
    <row r="20" spans="1:45" ht="15" customHeight="1">
      <c r="B20" s="2" t="s">
        <v>7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4"/>
      <c r="P20" s="4"/>
      <c r="Q20" s="4"/>
      <c r="R20" s="4"/>
      <c r="S20" s="4"/>
      <c r="T20" s="4"/>
      <c r="U20" s="4"/>
      <c r="V20" s="4"/>
      <c r="W20" s="4"/>
      <c r="X20" s="4"/>
      <c r="Y20" s="9" t="s">
        <v>15</v>
      </c>
    </row>
    <row r="21" spans="1:45" s="4" customFormat="1" ht="15" customHeight="1">
      <c r="B21" s="15" t="s">
        <v>4</v>
      </c>
      <c r="C21" s="45" t="str">
        <f>IF(B22="","",B22)</f>
        <v>１</v>
      </c>
      <c r="D21" s="46"/>
      <c r="E21" s="54"/>
      <c r="F21" s="45" t="str">
        <f>IF(B23="","",B23)</f>
        <v>２</v>
      </c>
      <c r="G21" s="46"/>
      <c r="H21" s="54"/>
      <c r="I21" s="45" t="str">
        <f>IF(B24="","",B24)</f>
        <v>３</v>
      </c>
      <c r="J21" s="46"/>
      <c r="K21" s="54"/>
      <c r="L21" s="45" t="str">
        <f>IF(B25="","",B25)</f>
        <v>４</v>
      </c>
      <c r="M21" s="46"/>
      <c r="N21" s="54"/>
      <c r="O21" s="45" t="str">
        <f>IF(B26="","",B26)</f>
        <v>５</v>
      </c>
      <c r="P21" s="46"/>
      <c r="Q21" s="54"/>
      <c r="R21" s="45" t="s">
        <v>16</v>
      </c>
      <c r="S21" s="46"/>
      <c r="T21" s="54"/>
      <c r="U21" s="15" t="s">
        <v>0</v>
      </c>
      <c r="V21" s="15" t="s">
        <v>1</v>
      </c>
      <c r="W21" s="15" t="s">
        <v>3</v>
      </c>
      <c r="X21" s="15" t="s">
        <v>5</v>
      </c>
      <c r="Y21" s="15" t="s">
        <v>2</v>
      </c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</row>
    <row r="22" spans="1:45" s="4" customFormat="1" ht="22.5" customHeight="1">
      <c r="A22" s="13"/>
      <c r="B22" s="14" t="s">
        <v>8</v>
      </c>
      <c r="C22" s="47"/>
      <c r="D22" s="48"/>
      <c r="E22" s="49"/>
      <c r="F22" s="17"/>
      <c r="G22" s="19" t="str">
        <f>IF(COUNT(F22)=0,"－",(IF(F22&gt;H22,"○",(IF(F22=H22,"△","×")))))</f>
        <v>－</v>
      </c>
      <c r="H22" s="18"/>
      <c r="I22" s="17"/>
      <c r="J22" s="19" t="str">
        <f>IF(COUNT(I22)=0,"－",(IF(I22&gt;K22,"○",(IF(I22=K22,"△","×")))))</f>
        <v>－</v>
      </c>
      <c r="K22" s="18"/>
      <c r="L22" s="17"/>
      <c r="M22" s="19" t="str">
        <f>IF(COUNT(L22)=0,"－",(IF(L22&gt;N22,"○",(IF(L22=N22,"△","×")))))</f>
        <v>－</v>
      </c>
      <c r="N22" s="20"/>
      <c r="O22" s="17"/>
      <c r="P22" s="19" t="str">
        <f>IF(COUNT(O22)=0,"－",(IF(O22&gt;Q22,"○",(IF(O22=Q22,"△","×")))))</f>
        <v>－</v>
      </c>
      <c r="Q22" s="18"/>
      <c r="R22" s="17"/>
      <c r="S22" s="19" t="str">
        <f>IF(COUNT(R22)=0,"－",(IF(R22&gt;T22,"○",(IF(R22=T22,"△","×")))))</f>
        <v>－</v>
      </c>
      <c r="T22" s="20"/>
      <c r="U22" s="12" t="str">
        <f t="shared" ref="U22:U27" si="6">IF(COUNT(C22:T22)=0,"",(COUNTIF(C22:T22,"○")*3)+(COUNTIF(C22:T22,"△")*1))</f>
        <v/>
      </c>
      <c r="V22" s="12" t="str">
        <f>IF(COUNT(U22)=0,"",SUM(F22,I22,L22,O22,R22))</f>
        <v/>
      </c>
      <c r="W22" s="12" t="str">
        <f>IF(COUNT(U22)=0,"",SUM(H22,K22,N22,Q22,T22))</f>
        <v/>
      </c>
      <c r="X22" s="22" t="str">
        <f t="shared" ref="X22:X27" si="7">IF(COUNT(U22)=0,"",V22-W22)</f>
        <v/>
      </c>
      <c r="Y22" s="23" t="str">
        <f>IF(COUNT(U22)=0,"",RANK(Z22,Z22:Z27))</f>
        <v/>
      </c>
      <c r="Z22" s="11" t="str">
        <f t="shared" ref="Z22:Z27" si="8">IF(U22="","",U22*1000000+X22*1000+V22)</f>
        <v/>
      </c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</row>
    <row r="23" spans="1:45" s="4" customFormat="1" ht="22.5" customHeight="1">
      <c r="A23" s="13"/>
      <c r="B23" s="14" t="s">
        <v>9</v>
      </c>
      <c r="C23" s="16" t="str">
        <f>IF(H22="","",H22)</f>
        <v/>
      </c>
      <c r="D23" s="5" t="str">
        <f>IF(COUNT(C23)=0,"－",(IF(C23&gt;E23,"○",(IF(C23=E23,"△","×")))))</f>
        <v>－</v>
      </c>
      <c r="E23" s="21" t="str">
        <f>IF(F22="","",F22)</f>
        <v/>
      </c>
      <c r="F23" s="47"/>
      <c r="G23" s="48"/>
      <c r="H23" s="49"/>
      <c r="I23" s="17"/>
      <c r="J23" s="19" t="str">
        <f>IF(COUNT(I23)=0,"－",(IF(I23&gt;K23,"○",(IF(I23=K23,"△","×")))))</f>
        <v>－</v>
      </c>
      <c r="K23" s="18"/>
      <c r="L23" s="17"/>
      <c r="M23" s="19" t="str">
        <f>IF(COUNT(L23)=0,"－",(IF(L23&gt;N23,"○",(IF(L23=N23,"△","×")))))</f>
        <v>－</v>
      </c>
      <c r="N23" s="20"/>
      <c r="O23" s="17"/>
      <c r="P23" s="19" t="str">
        <f>IF(COUNT(O23)=0,"－",(IF(O23&gt;Q23,"○",(IF(O23=Q23,"△","×")))))</f>
        <v>－</v>
      </c>
      <c r="Q23" s="18"/>
      <c r="R23" s="17"/>
      <c r="S23" s="19" t="str">
        <f>IF(COUNT(R23)=0,"－",(IF(R23&gt;T23,"○",(IF(R23=T23,"△","×")))))</f>
        <v>－</v>
      </c>
      <c r="T23" s="20"/>
      <c r="U23" s="12" t="str">
        <f t="shared" si="6"/>
        <v/>
      </c>
      <c r="V23" s="12" t="str">
        <f>IF(COUNT(U23)=0,"",SUM(I23,L23,O23,R23,C23))</f>
        <v/>
      </c>
      <c r="W23" s="12" t="str">
        <f>IF(COUNT(U23)=0,"",SUM(K23,N23,Q23,T23,E23))</f>
        <v/>
      </c>
      <c r="X23" s="22" t="str">
        <f t="shared" si="7"/>
        <v/>
      </c>
      <c r="Y23" s="23" t="str">
        <f>IF(COUNT(U23)=0,"",RANK(Z23,Z22:Z27))</f>
        <v/>
      </c>
      <c r="Z23" s="11" t="str">
        <f t="shared" si="8"/>
        <v/>
      </c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</row>
    <row r="24" spans="1:45" s="4" customFormat="1" ht="22.5" customHeight="1">
      <c r="A24" s="13"/>
      <c r="B24" s="14" t="s">
        <v>10</v>
      </c>
      <c r="C24" s="16" t="str">
        <f>IF(K22="","",K22)</f>
        <v/>
      </c>
      <c r="D24" s="5" t="str">
        <f>IF(COUNT(C24)=0,"－",(IF(C24&gt;E24,"○",(IF(C24=E24,"△","×")))))</f>
        <v>－</v>
      </c>
      <c r="E24" s="21" t="str">
        <f>IF(I22="","",I22)</f>
        <v/>
      </c>
      <c r="F24" s="16" t="str">
        <f>IF(K23="","",K23)</f>
        <v/>
      </c>
      <c r="G24" s="19" t="str">
        <f>IF(COUNT(F24)=0,"－",(IF(F24&gt;H24,"○",(IF(F24=H24,"△","×")))))</f>
        <v>－</v>
      </c>
      <c r="H24" s="21" t="str">
        <f>IF(I23="","",I23)</f>
        <v/>
      </c>
      <c r="I24" s="47"/>
      <c r="J24" s="48"/>
      <c r="K24" s="49"/>
      <c r="L24" s="17"/>
      <c r="M24" s="19" t="str">
        <f>IF(COUNT(L24)=0,"－",(IF(L24&gt;N24,"○",(IF(L24=N24,"△","×")))))</f>
        <v>－</v>
      </c>
      <c r="N24" s="20"/>
      <c r="O24" s="17"/>
      <c r="P24" s="19" t="str">
        <f>IF(COUNT(O24)=0,"－",(IF(O24&gt;Q24,"○",(IF(O24=Q24,"△","×")))))</f>
        <v>－</v>
      </c>
      <c r="Q24" s="18"/>
      <c r="R24" s="17"/>
      <c r="S24" s="19" t="str">
        <f>IF(COUNT(R24)=0,"－",(IF(R24&gt;T24,"○",(IF(R24=T24,"△","×")))))</f>
        <v>－</v>
      </c>
      <c r="T24" s="20"/>
      <c r="U24" s="12" t="str">
        <f t="shared" si="6"/>
        <v/>
      </c>
      <c r="V24" s="12" t="str">
        <f>IF(COUNT(U24)=0,"",SUM(F24,L24,O24,R24,C24))</f>
        <v/>
      </c>
      <c r="W24" s="12" t="str">
        <f>IF(COUNT(U24)=0,"",SUM(H24,N24,Q24,T24,E24))</f>
        <v/>
      </c>
      <c r="X24" s="22" t="str">
        <f t="shared" si="7"/>
        <v/>
      </c>
      <c r="Y24" s="23" t="str">
        <f>IF(COUNT(U24)=0,"",RANK(Z24,Z22:Z27))</f>
        <v/>
      </c>
      <c r="Z24" s="11" t="str">
        <f t="shared" si="8"/>
        <v/>
      </c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</row>
    <row r="25" spans="1:45" s="4" customFormat="1" ht="22.5" customHeight="1">
      <c r="A25" s="13"/>
      <c r="B25" s="14" t="s">
        <v>6</v>
      </c>
      <c r="C25" s="16" t="str">
        <f>IF(N22="","",N22)</f>
        <v/>
      </c>
      <c r="D25" s="5" t="str">
        <f>IF(COUNT(C25)=0,"－",(IF(C25&gt;E25,"○",(IF(C25=E25,"△","×")))))</f>
        <v>－</v>
      </c>
      <c r="E25" s="21" t="str">
        <f>IF(L22="","",L22)</f>
        <v/>
      </c>
      <c r="F25" s="16" t="str">
        <f>IF(N23="","",N23)</f>
        <v/>
      </c>
      <c r="G25" s="19" t="str">
        <f>IF(COUNT(F25)=0,"－",(IF(F25&gt;H25,"○",(IF(F25=H25,"△","×")))))</f>
        <v>－</v>
      </c>
      <c r="H25" s="21" t="str">
        <f>IF(L23="","",L23)</f>
        <v/>
      </c>
      <c r="I25" s="16" t="str">
        <f>IF(N24="","",N24)</f>
        <v/>
      </c>
      <c r="J25" s="19" t="str">
        <f>IF(COUNT(I25)=0,"－",(IF(I25&gt;K25,"○",(IF(I25=K25,"△","×")))))</f>
        <v>－</v>
      </c>
      <c r="K25" s="21" t="str">
        <f>IF(L24="","",L24)</f>
        <v/>
      </c>
      <c r="L25" s="47"/>
      <c r="M25" s="48"/>
      <c r="N25" s="49"/>
      <c r="O25" s="17"/>
      <c r="P25" s="19" t="str">
        <f>IF(COUNT(O25)=0,"－",(IF(O25&gt;Q25,"○",(IF(O25=Q25,"△","×")))))</f>
        <v>－</v>
      </c>
      <c r="Q25" s="18"/>
      <c r="R25" s="17"/>
      <c r="S25" s="19" t="str">
        <f>IF(COUNT(R25)=0,"－",(IF(R25&gt;T25,"○",(IF(R25=T25,"△","×")))))</f>
        <v>－</v>
      </c>
      <c r="T25" s="20"/>
      <c r="U25" s="12" t="str">
        <f t="shared" si="6"/>
        <v/>
      </c>
      <c r="V25" s="12" t="str">
        <f>IF(COUNT(U25)=0,"",SUM(F25,I25,O25,R25,C25))</f>
        <v/>
      </c>
      <c r="W25" s="12" t="str">
        <f>IF(COUNT(U25)=0,"",SUM(H25,K25,Q25,T25,E25))</f>
        <v/>
      </c>
      <c r="X25" s="22" t="str">
        <f t="shared" si="7"/>
        <v/>
      </c>
      <c r="Y25" s="23" t="str">
        <f>IF(COUNT(U25)=0,"",RANK(Z25,Z22:Z27))</f>
        <v/>
      </c>
      <c r="Z25" s="11" t="str">
        <f t="shared" si="8"/>
        <v/>
      </c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</row>
    <row r="26" spans="1:45" s="4" customFormat="1" ht="22.5" customHeight="1">
      <c r="A26" s="13"/>
      <c r="B26" s="14" t="s">
        <v>11</v>
      </c>
      <c r="C26" s="16" t="str">
        <f>IF(Q22="","",Q22)</f>
        <v/>
      </c>
      <c r="D26" s="5" t="str">
        <f>IF(COUNT(C26)=0,"－",(IF(C26&gt;E26,"○",(IF(C26=E26,"△","×")))))</f>
        <v>－</v>
      </c>
      <c r="E26" s="21" t="str">
        <f>IF(O22="","",O22)</f>
        <v/>
      </c>
      <c r="F26" s="16" t="str">
        <f>IF(Q23="","",Q23)</f>
        <v/>
      </c>
      <c r="G26" s="19" t="str">
        <f>IF(COUNT(F26)=0,"－",(IF(F26&gt;H26,"○",(IF(F26=H26,"△","×")))))</f>
        <v>－</v>
      </c>
      <c r="H26" s="21" t="str">
        <f>IF(O23="","",O23)</f>
        <v/>
      </c>
      <c r="I26" s="16" t="str">
        <f>IF(Q24="","",Q24)</f>
        <v/>
      </c>
      <c r="J26" s="19" t="str">
        <f>IF(COUNT(I26)=0,"－",(IF(I26&gt;K26,"○",(IF(I26=K26,"△","×")))))</f>
        <v>－</v>
      </c>
      <c r="K26" s="21" t="str">
        <f>IF(O24="","",O24)</f>
        <v/>
      </c>
      <c r="L26" s="16" t="str">
        <f>IF(Q25="","",Q25)</f>
        <v/>
      </c>
      <c r="M26" s="19" t="str">
        <f>IF(COUNT(L26)=0,"－",(IF(L26&gt;N26,"○",(IF(L26=N26,"△","×")))))</f>
        <v>－</v>
      </c>
      <c r="N26" s="10" t="str">
        <f>IF(O25="","",O25)</f>
        <v/>
      </c>
      <c r="O26" s="47"/>
      <c r="P26" s="48"/>
      <c r="Q26" s="49"/>
      <c r="R26" s="17"/>
      <c r="S26" s="19" t="str">
        <f>IF(COUNT(R26)=0,"－",(IF(R26&gt;T26,"○",(IF(R26=T26,"△","×")))))</f>
        <v>－</v>
      </c>
      <c r="T26" s="20"/>
      <c r="U26" s="12" t="str">
        <f t="shared" si="6"/>
        <v/>
      </c>
      <c r="V26" s="12" t="str">
        <f>IF(COUNT(U26)=0,"",SUM(F26,I26,L26,R26,C26))</f>
        <v/>
      </c>
      <c r="W26" s="12" t="str">
        <f>IF(COUNT(U26)=0,"",SUM(H26,K26,N26,T26,E26))</f>
        <v/>
      </c>
      <c r="X26" s="22" t="str">
        <f t="shared" si="7"/>
        <v/>
      </c>
      <c r="Y26" s="23" t="str">
        <f>IF(COUNT(U26)=0,"",RANK(Z26,Z22:Z27))</f>
        <v/>
      </c>
      <c r="Z26" s="11" t="str">
        <f t="shared" si="8"/>
        <v/>
      </c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</row>
    <row r="27" spans="1:45" s="4" customFormat="1" ht="22.5" hidden="1" customHeight="1">
      <c r="A27" s="13"/>
      <c r="B27" s="14" t="s">
        <v>12</v>
      </c>
      <c r="C27" s="16" t="str">
        <f>IF(T22="","",T22)</f>
        <v/>
      </c>
      <c r="D27" s="5" t="str">
        <f>IF(COUNT(C27)=0,"－",(IF(C27&gt;E27,"○",(IF(C27=E27,"△","×")))))</f>
        <v>－</v>
      </c>
      <c r="E27" s="21" t="str">
        <f>IF(R22="","",R22)</f>
        <v/>
      </c>
      <c r="F27" s="16" t="str">
        <f>IF(T23="","",T23)</f>
        <v/>
      </c>
      <c r="G27" s="19" t="str">
        <f>IF(COUNT(F27)=0,"－",(IF(F27&gt;H27,"○",(IF(F27=H27,"△","×")))))</f>
        <v>－</v>
      </c>
      <c r="H27" s="21" t="str">
        <f>IF(R23="","",R23)</f>
        <v/>
      </c>
      <c r="I27" s="16" t="str">
        <f>IF(T24="","",T24)</f>
        <v/>
      </c>
      <c r="J27" s="19" t="str">
        <f>IF(COUNT(I27)=0,"－",(IF(I27&gt;K27,"○",(IF(I27=K27,"△","×")))))</f>
        <v>－</v>
      </c>
      <c r="K27" s="21" t="str">
        <f>IF(R24="","",R24)</f>
        <v/>
      </c>
      <c r="L27" s="16" t="str">
        <f>IF(T25="","",T25)</f>
        <v/>
      </c>
      <c r="M27" s="19" t="str">
        <f>IF(COUNT(L27)=0,"－",(IF(L27&gt;N27,"○",(IF(L27=N27,"△","×")))))</f>
        <v>－</v>
      </c>
      <c r="N27" s="10" t="str">
        <f>IF(R25="","",R25)</f>
        <v/>
      </c>
      <c r="O27" s="16" t="str">
        <f>IF(T26="","",T26)</f>
        <v/>
      </c>
      <c r="P27" s="19" t="str">
        <f>IF(COUNT(O27)=0,"－",(IF(O27&gt;Q27,"○",(IF(O27=Q27,"△","×")))))</f>
        <v>－</v>
      </c>
      <c r="Q27" s="21" t="str">
        <f>IF(R26="","",R26)</f>
        <v/>
      </c>
      <c r="R27" s="47"/>
      <c r="S27" s="48"/>
      <c r="T27" s="49"/>
      <c r="U27" s="12" t="str">
        <f t="shared" si="6"/>
        <v/>
      </c>
      <c r="V27" s="12" t="str">
        <f>IF(COUNT(U27)=0,"",SUM(F27,I27,L27,O27,C27))</f>
        <v/>
      </c>
      <c r="W27" s="12" t="str">
        <f>IF(COUNT(U27)=0,"",SUM(H27,K27,N27,Q27,E27))</f>
        <v/>
      </c>
      <c r="X27" s="22" t="str">
        <f t="shared" si="7"/>
        <v/>
      </c>
      <c r="Y27" s="23" t="str">
        <f>IF(COUNT(U27)=0,"",RANK(Z27,Z22:Z27))</f>
        <v/>
      </c>
      <c r="Z27" s="11" t="str">
        <f t="shared" si="8"/>
        <v/>
      </c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</row>
    <row r="28" spans="1:45" s="6" customFormat="1" ht="6" customHeight="1">
      <c r="B28" s="7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</row>
    <row r="29" spans="1:45" ht="15" customHeight="1">
      <c r="B29" s="2" t="s">
        <v>7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4"/>
      <c r="P29" s="4"/>
      <c r="Q29" s="4"/>
      <c r="R29" s="4"/>
      <c r="S29" s="4"/>
      <c r="T29" s="4"/>
      <c r="U29" s="4"/>
      <c r="V29" s="4"/>
      <c r="W29" s="4"/>
      <c r="X29" s="4"/>
      <c r="Y29" s="9" t="s">
        <v>15</v>
      </c>
    </row>
    <row r="30" spans="1:45" s="4" customFormat="1" ht="15" customHeight="1">
      <c r="B30" s="15" t="s">
        <v>4</v>
      </c>
      <c r="C30" s="45" t="str">
        <f>IF(B31="","",B31)</f>
        <v>１</v>
      </c>
      <c r="D30" s="46"/>
      <c r="E30" s="54"/>
      <c r="F30" s="45" t="str">
        <f>IF(B32="","",B32)</f>
        <v>２</v>
      </c>
      <c r="G30" s="46"/>
      <c r="H30" s="54"/>
      <c r="I30" s="45" t="str">
        <f>IF(B33="","",B33)</f>
        <v>３</v>
      </c>
      <c r="J30" s="46"/>
      <c r="K30" s="54"/>
      <c r="L30" s="45" t="str">
        <f>IF(B34="","",B34)</f>
        <v>４</v>
      </c>
      <c r="M30" s="46"/>
      <c r="N30" s="54"/>
      <c r="O30" s="45" t="str">
        <f>IF(B35="","",B35)</f>
        <v>５</v>
      </c>
      <c r="P30" s="46"/>
      <c r="Q30" s="54"/>
      <c r="R30" s="45" t="s">
        <v>16</v>
      </c>
      <c r="S30" s="46"/>
      <c r="T30" s="54"/>
      <c r="U30" s="15" t="s">
        <v>0</v>
      </c>
      <c r="V30" s="15" t="s">
        <v>1</v>
      </c>
      <c r="W30" s="15" t="s">
        <v>3</v>
      </c>
      <c r="X30" s="15" t="s">
        <v>5</v>
      </c>
      <c r="Y30" s="15" t="s">
        <v>2</v>
      </c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</row>
    <row r="31" spans="1:45" s="4" customFormat="1" ht="22.5" customHeight="1">
      <c r="A31" s="13"/>
      <c r="B31" s="14" t="s">
        <v>8</v>
      </c>
      <c r="C31" s="47"/>
      <c r="D31" s="48"/>
      <c r="E31" s="49"/>
      <c r="F31" s="17"/>
      <c r="G31" s="19" t="str">
        <f>IF(COUNT(F31)=0,"－",(IF(F31&gt;H31,"○",(IF(F31=H31,"△","×")))))</f>
        <v>－</v>
      </c>
      <c r="H31" s="18"/>
      <c r="I31" s="17"/>
      <c r="J31" s="19" t="str">
        <f>IF(COUNT(I31)=0,"－",(IF(I31&gt;K31,"○",(IF(I31=K31,"△","×")))))</f>
        <v>－</v>
      </c>
      <c r="K31" s="18"/>
      <c r="L31" s="17"/>
      <c r="M31" s="19" t="str">
        <f>IF(COUNT(L31)=0,"－",(IF(L31&gt;N31,"○",(IF(L31=N31,"△","×")))))</f>
        <v>－</v>
      </c>
      <c r="N31" s="20"/>
      <c r="O31" s="17"/>
      <c r="P31" s="19" t="str">
        <f>IF(COUNT(O31)=0,"－",(IF(O31&gt;Q31,"○",(IF(O31=Q31,"△","×")))))</f>
        <v>－</v>
      </c>
      <c r="Q31" s="18"/>
      <c r="R31" s="17"/>
      <c r="S31" s="19" t="str">
        <f>IF(COUNT(R31)=0,"－",(IF(R31&gt;T31,"○",(IF(R31=T31,"△","×")))))</f>
        <v>－</v>
      </c>
      <c r="T31" s="20"/>
      <c r="U31" s="12" t="str">
        <f t="shared" ref="U31:U36" si="9">IF(COUNT(C31:T31)=0,"",(COUNTIF(C31:T31,"○")*3)+(COUNTIF(C31:T31,"△")*1))</f>
        <v/>
      </c>
      <c r="V31" s="12" t="str">
        <f>IF(COUNT(U31)=0,"",SUM(F31,I31,L31,O31,R31))</f>
        <v/>
      </c>
      <c r="W31" s="12" t="str">
        <f>IF(COUNT(U31)=0,"",SUM(H31,K31,N31,Q31,T31))</f>
        <v/>
      </c>
      <c r="X31" s="22" t="str">
        <f t="shared" ref="X31:X36" si="10">IF(COUNT(U31)=0,"",V31-W31)</f>
        <v/>
      </c>
      <c r="Y31" s="23" t="str">
        <f>IF(COUNT(U31)=0,"",RANK(Z31,Z31:Z36))</f>
        <v/>
      </c>
      <c r="Z31" s="11" t="str">
        <f t="shared" ref="Z31:Z36" si="11">IF(U31="","",U31*1000000+X31*1000+V31)</f>
        <v/>
      </c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</row>
    <row r="32" spans="1:45" s="4" customFormat="1" ht="22.5" customHeight="1">
      <c r="A32" s="13"/>
      <c r="B32" s="14" t="s">
        <v>9</v>
      </c>
      <c r="C32" s="16" t="str">
        <f>IF(H31="","",H31)</f>
        <v/>
      </c>
      <c r="D32" s="5" t="str">
        <f>IF(COUNT(C32)=0,"－",(IF(C32&gt;E32,"○",(IF(C32=E32,"△","×")))))</f>
        <v>－</v>
      </c>
      <c r="E32" s="21" t="str">
        <f>IF(F31="","",F31)</f>
        <v/>
      </c>
      <c r="F32" s="47"/>
      <c r="G32" s="48"/>
      <c r="H32" s="49"/>
      <c r="I32" s="17"/>
      <c r="J32" s="19" t="str">
        <f>IF(COUNT(I32)=0,"－",(IF(I32&gt;K32,"○",(IF(I32=K32,"△","×")))))</f>
        <v>－</v>
      </c>
      <c r="K32" s="18"/>
      <c r="L32" s="17"/>
      <c r="M32" s="19" t="str">
        <f>IF(COUNT(L32)=0,"－",(IF(L32&gt;N32,"○",(IF(L32=N32,"△","×")))))</f>
        <v>－</v>
      </c>
      <c r="N32" s="20"/>
      <c r="O32" s="17"/>
      <c r="P32" s="19" t="str">
        <f>IF(COUNT(O32)=0,"－",(IF(O32&gt;Q32,"○",(IF(O32=Q32,"△","×")))))</f>
        <v>－</v>
      </c>
      <c r="Q32" s="18"/>
      <c r="R32" s="17"/>
      <c r="S32" s="19" t="str">
        <f>IF(COUNT(R32)=0,"－",(IF(R32&gt;T32,"○",(IF(R32=T32,"△","×")))))</f>
        <v>－</v>
      </c>
      <c r="T32" s="20"/>
      <c r="U32" s="12" t="str">
        <f t="shared" si="9"/>
        <v/>
      </c>
      <c r="V32" s="12" t="str">
        <f>IF(COUNT(U32)=0,"",SUM(I32,L32,O32,R32,C32))</f>
        <v/>
      </c>
      <c r="W32" s="12" t="str">
        <f>IF(COUNT(U32)=0,"",SUM(K32,N32,Q32,T32,E32))</f>
        <v/>
      </c>
      <c r="X32" s="22" t="str">
        <f t="shared" si="10"/>
        <v/>
      </c>
      <c r="Y32" s="23" t="str">
        <f>IF(COUNT(U32)=0,"",RANK(Z32,Z31:Z36))</f>
        <v/>
      </c>
      <c r="Z32" s="11" t="str">
        <f t="shared" si="11"/>
        <v/>
      </c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</row>
    <row r="33" spans="1:45" s="4" customFormat="1" ht="22.5" customHeight="1">
      <c r="A33" s="13"/>
      <c r="B33" s="14" t="s">
        <v>10</v>
      </c>
      <c r="C33" s="16" t="str">
        <f>IF(K31="","",K31)</f>
        <v/>
      </c>
      <c r="D33" s="5" t="str">
        <f>IF(COUNT(C33)=0,"－",(IF(C33&gt;E33,"○",(IF(C33=E33,"△","×")))))</f>
        <v>－</v>
      </c>
      <c r="E33" s="21" t="str">
        <f>IF(I31="","",I31)</f>
        <v/>
      </c>
      <c r="F33" s="16" t="str">
        <f>IF(K32="","",K32)</f>
        <v/>
      </c>
      <c r="G33" s="19" t="str">
        <f>IF(COUNT(F33)=0,"－",(IF(F33&gt;H33,"○",(IF(F33=H33,"△","×")))))</f>
        <v>－</v>
      </c>
      <c r="H33" s="21" t="str">
        <f>IF(I32="","",I32)</f>
        <v/>
      </c>
      <c r="I33" s="47"/>
      <c r="J33" s="48"/>
      <c r="K33" s="49"/>
      <c r="L33" s="17"/>
      <c r="M33" s="19" t="str">
        <f>IF(COUNT(L33)=0,"－",(IF(L33&gt;N33,"○",(IF(L33=N33,"△","×")))))</f>
        <v>－</v>
      </c>
      <c r="N33" s="20"/>
      <c r="O33" s="17"/>
      <c r="P33" s="19" t="str">
        <f>IF(COUNT(O33)=0,"－",(IF(O33&gt;Q33,"○",(IF(O33=Q33,"△","×")))))</f>
        <v>－</v>
      </c>
      <c r="Q33" s="18"/>
      <c r="R33" s="17"/>
      <c r="S33" s="19" t="str">
        <f>IF(COUNT(R33)=0,"－",(IF(R33&gt;T33,"○",(IF(R33=T33,"△","×")))))</f>
        <v>－</v>
      </c>
      <c r="T33" s="20"/>
      <c r="U33" s="12" t="str">
        <f t="shared" si="9"/>
        <v/>
      </c>
      <c r="V33" s="12" t="str">
        <f>IF(COUNT(U33)=0,"",SUM(F33,L33,O33,R33,C33))</f>
        <v/>
      </c>
      <c r="W33" s="12" t="str">
        <f>IF(COUNT(U33)=0,"",SUM(H33,N33,Q33,T33,E33))</f>
        <v/>
      </c>
      <c r="X33" s="22" t="str">
        <f t="shared" si="10"/>
        <v/>
      </c>
      <c r="Y33" s="23" t="str">
        <f>IF(COUNT(U33)=0,"",RANK(Z33,Z31:Z36))</f>
        <v/>
      </c>
      <c r="Z33" s="11" t="str">
        <f t="shared" si="11"/>
        <v/>
      </c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</row>
    <row r="34" spans="1:45" s="4" customFormat="1" ht="22.5" customHeight="1">
      <c r="A34" s="13"/>
      <c r="B34" s="14" t="s">
        <v>6</v>
      </c>
      <c r="C34" s="16" t="str">
        <f>IF(N31="","",N31)</f>
        <v/>
      </c>
      <c r="D34" s="5" t="str">
        <f>IF(COUNT(C34)=0,"－",(IF(C34&gt;E34,"○",(IF(C34=E34,"△","×")))))</f>
        <v>－</v>
      </c>
      <c r="E34" s="21" t="str">
        <f>IF(L31="","",L31)</f>
        <v/>
      </c>
      <c r="F34" s="16" t="str">
        <f>IF(N32="","",N32)</f>
        <v/>
      </c>
      <c r="G34" s="19" t="str">
        <f>IF(COUNT(F34)=0,"－",(IF(F34&gt;H34,"○",(IF(F34=H34,"△","×")))))</f>
        <v>－</v>
      </c>
      <c r="H34" s="21" t="str">
        <f>IF(L32="","",L32)</f>
        <v/>
      </c>
      <c r="I34" s="16" t="str">
        <f>IF(N33="","",N33)</f>
        <v/>
      </c>
      <c r="J34" s="19" t="str">
        <f>IF(COUNT(I34)=0,"－",(IF(I34&gt;K34,"○",(IF(I34=K34,"△","×")))))</f>
        <v>－</v>
      </c>
      <c r="K34" s="21" t="str">
        <f>IF(L33="","",L33)</f>
        <v/>
      </c>
      <c r="L34" s="47"/>
      <c r="M34" s="48"/>
      <c r="N34" s="49"/>
      <c r="O34" s="17"/>
      <c r="P34" s="19" t="str">
        <f>IF(COUNT(O34)=0,"－",(IF(O34&gt;Q34,"○",(IF(O34=Q34,"△","×")))))</f>
        <v>－</v>
      </c>
      <c r="Q34" s="18"/>
      <c r="R34" s="17"/>
      <c r="S34" s="19" t="str">
        <f>IF(COUNT(R34)=0,"－",(IF(R34&gt;T34,"○",(IF(R34=T34,"△","×")))))</f>
        <v>－</v>
      </c>
      <c r="T34" s="20"/>
      <c r="U34" s="12" t="str">
        <f t="shared" si="9"/>
        <v/>
      </c>
      <c r="V34" s="12" t="str">
        <f>IF(COUNT(U34)=0,"",SUM(F34,I34,O34,R34,C34))</f>
        <v/>
      </c>
      <c r="W34" s="12" t="str">
        <f>IF(COUNT(U34)=0,"",SUM(H34,K34,Q34,T34,E34))</f>
        <v/>
      </c>
      <c r="X34" s="22" t="str">
        <f t="shared" si="10"/>
        <v/>
      </c>
      <c r="Y34" s="23" t="str">
        <f>IF(COUNT(U34)=0,"",RANK(Z34,Z31:Z36))</f>
        <v/>
      </c>
      <c r="Z34" s="11" t="str">
        <f t="shared" si="11"/>
        <v/>
      </c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</row>
    <row r="35" spans="1:45" s="4" customFormat="1" ht="22.5" customHeight="1">
      <c r="A35" s="13"/>
      <c r="B35" s="14" t="s">
        <v>11</v>
      </c>
      <c r="C35" s="16" t="str">
        <f>IF(Q31="","",Q31)</f>
        <v/>
      </c>
      <c r="D35" s="5" t="str">
        <f>IF(COUNT(C35)=0,"－",(IF(C35&gt;E35,"○",(IF(C35=E35,"△","×")))))</f>
        <v>－</v>
      </c>
      <c r="E35" s="21" t="str">
        <f>IF(O31="","",O31)</f>
        <v/>
      </c>
      <c r="F35" s="16" t="str">
        <f>IF(Q32="","",Q32)</f>
        <v/>
      </c>
      <c r="G35" s="19" t="str">
        <f>IF(COUNT(F35)=0,"－",(IF(F35&gt;H35,"○",(IF(F35=H35,"△","×")))))</f>
        <v>－</v>
      </c>
      <c r="H35" s="21" t="str">
        <f>IF(O32="","",O32)</f>
        <v/>
      </c>
      <c r="I35" s="16" t="str">
        <f>IF(Q33="","",Q33)</f>
        <v/>
      </c>
      <c r="J35" s="19" t="str">
        <f>IF(COUNT(I35)=0,"－",(IF(I35&gt;K35,"○",(IF(I35=K35,"△","×")))))</f>
        <v>－</v>
      </c>
      <c r="K35" s="21" t="str">
        <f>IF(O33="","",O33)</f>
        <v/>
      </c>
      <c r="L35" s="16" t="str">
        <f>IF(Q34="","",Q34)</f>
        <v/>
      </c>
      <c r="M35" s="19" t="str">
        <f>IF(COUNT(L35)=0,"－",(IF(L35&gt;N35,"○",(IF(L35=N35,"△","×")))))</f>
        <v>－</v>
      </c>
      <c r="N35" s="10" t="str">
        <f>IF(O34="","",O34)</f>
        <v/>
      </c>
      <c r="O35" s="47"/>
      <c r="P35" s="48"/>
      <c r="Q35" s="49"/>
      <c r="R35" s="17"/>
      <c r="S35" s="19" t="str">
        <f>IF(COUNT(R35)=0,"－",(IF(R35&gt;T35,"○",(IF(R35=T35,"△","×")))))</f>
        <v>－</v>
      </c>
      <c r="T35" s="20"/>
      <c r="U35" s="12" t="str">
        <f t="shared" si="9"/>
        <v/>
      </c>
      <c r="V35" s="12" t="str">
        <f>IF(COUNT(U35)=0,"",SUM(F35,I35,L35,R35,C35))</f>
        <v/>
      </c>
      <c r="W35" s="12" t="str">
        <f>IF(COUNT(U35)=0,"",SUM(H35,K35,N35,T35,E35))</f>
        <v/>
      </c>
      <c r="X35" s="22" t="str">
        <f t="shared" si="10"/>
        <v/>
      </c>
      <c r="Y35" s="23" t="str">
        <f>IF(COUNT(U35)=0,"",RANK(Z35,Z31:Z36))</f>
        <v/>
      </c>
      <c r="Z35" s="11" t="str">
        <f t="shared" si="11"/>
        <v/>
      </c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</row>
    <row r="36" spans="1:45" s="4" customFormat="1" ht="22.5" hidden="1" customHeight="1">
      <c r="A36" s="13"/>
      <c r="B36" s="14" t="s">
        <v>12</v>
      </c>
      <c r="C36" s="16" t="str">
        <f>IF(T31="","",T31)</f>
        <v/>
      </c>
      <c r="D36" s="5" t="str">
        <f>IF(COUNT(C36)=0,"－",(IF(C36&gt;E36,"○",(IF(C36=E36,"△","×")))))</f>
        <v>－</v>
      </c>
      <c r="E36" s="21" t="str">
        <f>IF(R31="","",R31)</f>
        <v/>
      </c>
      <c r="F36" s="16" t="str">
        <f>IF(T32="","",T32)</f>
        <v/>
      </c>
      <c r="G36" s="19" t="str">
        <f>IF(COUNT(F36)=0,"－",(IF(F36&gt;H36,"○",(IF(F36=H36,"△","×")))))</f>
        <v>－</v>
      </c>
      <c r="H36" s="21" t="str">
        <f>IF(R32="","",R32)</f>
        <v/>
      </c>
      <c r="I36" s="16" t="str">
        <f>IF(T33="","",T33)</f>
        <v/>
      </c>
      <c r="J36" s="19" t="str">
        <f>IF(COUNT(I36)=0,"－",(IF(I36&gt;K36,"○",(IF(I36=K36,"△","×")))))</f>
        <v>－</v>
      </c>
      <c r="K36" s="21" t="str">
        <f>IF(R33="","",R33)</f>
        <v/>
      </c>
      <c r="L36" s="16" t="str">
        <f>IF(T34="","",T34)</f>
        <v/>
      </c>
      <c r="M36" s="19" t="str">
        <f>IF(COUNT(L36)=0,"－",(IF(L36&gt;N36,"○",(IF(L36=N36,"△","×")))))</f>
        <v>－</v>
      </c>
      <c r="N36" s="10" t="str">
        <f>IF(R34="","",R34)</f>
        <v/>
      </c>
      <c r="O36" s="16" t="str">
        <f>IF(T35="","",T35)</f>
        <v/>
      </c>
      <c r="P36" s="19" t="str">
        <f>IF(COUNT(O36)=0,"－",(IF(O36&gt;Q36,"○",(IF(O36=Q36,"△","×")))))</f>
        <v>－</v>
      </c>
      <c r="Q36" s="21" t="str">
        <f>IF(R35="","",R35)</f>
        <v/>
      </c>
      <c r="R36" s="47"/>
      <c r="S36" s="48"/>
      <c r="T36" s="49"/>
      <c r="U36" s="12" t="str">
        <f t="shared" si="9"/>
        <v/>
      </c>
      <c r="V36" s="12" t="str">
        <f>IF(COUNT(U36)=0,"",SUM(F36,I36,L36,O36,C36))</f>
        <v/>
      </c>
      <c r="W36" s="12" t="str">
        <f>IF(COUNT(U36)=0,"",SUM(H36,K36,N36,Q36,E36))</f>
        <v/>
      </c>
      <c r="X36" s="22" t="str">
        <f t="shared" si="10"/>
        <v/>
      </c>
      <c r="Y36" s="23" t="str">
        <f>IF(COUNT(U36)=0,"",RANK(Z36,Z31:Z36))</f>
        <v/>
      </c>
      <c r="Z36" s="11" t="str">
        <f t="shared" si="11"/>
        <v/>
      </c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</row>
    <row r="37" spans="1:45" s="6" customFormat="1" ht="6" customHeight="1">
      <c r="B37" s="7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</row>
    <row r="38" spans="1:45" ht="15" customHeight="1">
      <c r="B38" s="2" t="s">
        <v>7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4"/>
      <c r="P38" s="4"/>
      <c r="Q38" s="4"/>
      <c r="R38" s="4"/>
      <c r="S38" s="4"/>
      <c r="T38" s="4"/>
      <c r="U38" s="4"/>
      <c r="V38" s="4"/>
      <c r="W38" s="4"/>
      <c r="X38" s="4"/>
      <c r="Y38" s="9" t="s">
        <v>15</v>
      </c>
    </row>
    <row r="39" spans="1:45" s="4" customFormat="1" ht="15" customHeight="1">
      <c r="B39" s="15" t="s">
        <v>4</v>
      </c>
      <c r="C39" s="45" t="str">
        <f>IF(B40="","",B40)</f>
        <v>１</v>
      </c>
      <c r="D39" s="46"/>
      <c r="E39" s="54"/>
      <c r="F39" s="45" t="str">
        <f>IF(B41="","",B41)</f>
        <v>２</v>
      </c>
      <c r="G39" s="46"/>
      <c r="H39" s="54"/>
      <c r="I39" s="45" t="str">
        <f>IF(B42="","",B42)</f>
        <v>３</v>
      </c>
      <c r="J39" s="46"/>
      <c r="K39" s="54"/>
      <c r="L39" s="45" t="str">
        <f>IF(B43="","",B43)</f>
        <v>４</v>
      </c>
      <c r="M39" s="46"/>
      <c r="N39" s="54"/>
      <c r="O39" s="45" t="s">
        <v>16</v>
      </c>
      <c r="P39" s="46"/>
      <c r="Q39" s="54"/>
      <c r="R39" s="45" t="s">
        <v>16</v>
      </c>
      <c r="S39" s="46"/>
      <c r="T39" s="54"/>
      <c r="U39" s="15" t="s">
        <v>0</v>
      </c>
      <c r="V39" s="15" t="s">
        <v>1</v>
      </c>
      <c r="W39" s="15" t="s">
        <v>3</v>
      </c>
      <c r="X39" s="15" t="s">
        <v>5</v>
      </c>
      <c r="Y39" s="15" t="s">
        <v>2</v>
      </c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</row>
    <row r="40" spans="1:45" s="4" customFormat="1" ht="22.5" customHeight="1">
      <c r="A40" s="13"/>
      <c r="B40" s="14" t="s">
        <v>8</v>
      </c>
      <c r="C40" s="47"/>
      <c r="D40" s="48"/>
      <c r="E40" s="49"/>
      <c r="F40" s="17"/>
      <c r="G40" s="19" t="str">
        <f>IF(COUNT(F40)=0,"－",(IF(F40&gt;H40,"○",(IF(F40=H40,"△","×")))))</f>
        <v>－</v>
      </c>
      <c r="H40" s="18"/>
      <c r="I40" s="17"/>
      <c r="J40" s="19" t="str">
        <f>IF(COUNT(I40)=0,"－",(IF(I40&gt;K40,"○",(IF(I40=K40,"△","×")))))</f>
        <v>－</v>
      </c>
      <c r="K40" s="18"/>
      <c r="L40" s="17"/>
      <c r="M40" s="19" t="str">
        <f>IF(COUNT(L40)=0,"－",(IF(L40&gt;N40,"○",(IF(L40=N40,"△","×")))))</f>
        <v>－</v>
      </c>
      <c r="N40" s="20"/>
      <c r="O40" s="17"/>
      <c r="P40" s="19" t="str">
        <f>IF(COUNT(O40)=0,"－",(IF(O40&gt;Q40,"○",(IF(O40=Q40,"△","×")))))</f>
        <v>－</v>
      </c>
      <c r="Q40" s="18"/>
      <c r="R40" s="17"/>
      <c r="S40" s="19" t="str">
        <f>IF(COUNT(R40)=0,"－",(IF(R40&gt;T40,"○",(IF(R40=T40,"△","×")))))</f>
        <v>－</v>
      </c>
      <c r="T40" s="20"/>
      <c r="U40" s="12" t="str">
        <f t="shared" ref="U40:U45" si="12">IF(COUNT(C40:T40)=0,"",(COUNTIF(C40:T40,"○")*3)+(COUNTIF(C40:T40,"△")*1))</f>
        <v/>
      </c>
      <c r="V40" s="12" t="str">
        <f>IF(COUNT(U40)=0,"",SUM(F40,I40,L40,O40,R40))</f>
        <v/>
      </c>
      <c r="W40" s="12" t="str">
        <f>IF(COUNT(U40)=0,"",SUM(H40,K40,N40,Q40,T40))</f>
        <v/>
      </c>
      <c r="X40" s="22" t="str">
        <f t="shared" ref="X40:X45" si="13">IF(COUNT(U40)=0,"",V40-W40)</f>
        <v/>
      </c>
      <c r="Y40" s="23" t="str">
        <f>IF(COUNT(U40)=0,"",RANK(Z40,Z40:Z45))</f>
        <v/>
      </c>
      <c r="Z40" s="11" t="str">
        <f t="shared" ref="Z40:Z45" si="14">IF(U40="","",U40*1000000+X40*1000+V40)</f>
        <v/>
      </c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</row>
    <row r="41" spans="1:45" s="4" customFormat="1" ht="22.5" customHeight="1">
      <c r="A41" s="13"/>
      <c r="B41" s="14" t="s">
        <v>9</v>
      </c>
      <c r="C41" s="16" t="str">
        <f>IF(H40="","",H40)</f>
        <v/>
      </c>
      <c r="D41" s="5" t="str">
        <f>IF(COUNT(C41)=0,"－",(IF(C41&gt;E41,"○",(IF(C41=E41,"△","×")))))</f>
        <v>－</v>
      </c>
      <c r="E41" s="21" t="str">
        <f>IF(F40="","",F40)</f>
        <v/>
      </c>
      <c r="F41" s="47"/>
      <c r="G41" s="48"/>
      <c r="H41" s="49"/>
      <c r="I41" s="17"/>
      <c r="J41" s="19" t="str">
        <f>IF(COUNT(I41)=0,"－",(IF(I41&gt;K41,"○",(IF(I41=K41,"△","×")))))</f>
        <v>－</v>
      </c>
      <c r="K41" s="18"/>
      <c r="L41" s="17"/>
      <c r="M41" s="19" t="str">
        <f>IF(COUNT(L41)=0,"－",(IF(L41&gt;N41,"○",(IF(L41=N41,"△","×")))))</f>
        <v>－</v>
      </c>
      <c r="N41" s="20"/>
      <c r="O41" s="17"/>
      <c r="P41" s="19" t="str">
        <f>IF(COUNT(O41)=0,"－",(IF(O41&gt;Q41,"○",(IF(O41=Q41,"△","×")))))</f>
        <v>－</v>
      </c>
      <c r="Q41" s="18"/>
      <c r="R41" s="17"/>
      <c r="S41" s="19" t="str">
        <f>IF(COUNT(R41)=0,"－",(IF(R41&gt;T41,"○",(IF(R41=T41,"△","×")))))</f>
        <v>－</v>
      </c>
      <c r="T41" s="20"/>
      <c r="U41" s="12" t="str">
        <f t="shared" si="12"/>
        <v/>
      </c>
      <c r="V41" s="12" t="str">
        <f>IF(COUNT(U41)=0,"",SUM(I41,L41,O41,R41,C41))</f>
        <v/>
      </c>
      <c r="W41" s="12" t="str">
        <f>IF(COUNT(U41)=0,"",SUM(K41,N41,Q41,T41,E41))</f>
        <v/>
      </c>
      <c r="X41" s="22" t="str">
        <f t="shared" si="13"/>
        <v/>
      </c>
      <c r="Y41" s="23" t="str">
        <f>IF(COUNT(U41)=0,"",RANK(Z41,Z40:Z45))</f>
        <v/>
      </c>
      <c r="Z41" s="11" t="str">
        <f t="shared" si="14"/>
        <v/>
      </c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</row>
    <row r="42" spans="1:45" s="4" customFormat="1" ht="22.5" customHeight="1">
      <c r="A42" s="13"/>
      <c r="B42" s="14" t="s">
        <v>10</v>
      </c>
      <c r="C42" s="16" t="str">
        <f>IF(K40="","",K40)</f>
        <v/>
      </c>
      <c r="D42" s="5" t="str">
        <f>IF(COUNT(C42)=0,"－",(IF(C42&gt;E42,"○",(IF(C42=E42,"△","×")))))</f>
        <v>－</v>
      </c>
      <c r="E42" s="21" t="str">
        <f>IF(I40="","",I40)</f>
        <v/>
      </c>
      <c r="F42" s="16" t="str">
        <f>IF(K41="","",K41)</f>
        <v/>
      </c>
      <c r="G42" s="19" t="str">
        <f>IF(COUNT(F42)=0,"－",(IF(F42&gt;H42,"○",(IF(F42=H42,"△","×")))))</f>
        <v>－</v>
      </c>
      <c r="H42" s="21" t="str">
        <f>IF(I41="","",I41)</f>
        <v/>
      </c>
      <c r="I42" s="47"/>
      <c r="J42" s="48"/>
      <c r="K42" s="49"/>
      <c r="L42" s="17"/>
      <c r="M42" s="19" t="str">
        <f>IF(COUNT(L42)=0,"－",(IF(L42&gt;N42,"○",(IF(L42=N42,"△","×")))))</f>
        <v>－</v>
      </c>
      <c r="N42" s="20"/>
      <c r="O42" s="17"/>
      <c r="P42" s="19" t="str">
        <f>IF(COUNT(O42)=0,"－",(IF(O42&gt;Q42,"○",(IF(O42=Q42,"△","×")))))</f>
        <v>－</v>
      </c>
      <c r="Q42" s="18"/>
      <c r="R42" s="17"/>
      <c r="S42" s="19" t="str">
        <f>IF(COUNT(R42)=0,"－",(IF(R42&gt;T42,"○",(IF(R42=T42,"△","×")))))</f>
        <v>－</v>
      </c>
      <c r="T42" s="20"/>
      <c r="U42" s="12" t="str">
        <f t="shared" si="12"/>
        <v/>
      </c>
      <c r="V42" s="12" t="str">
        <f>IF(COUNT(U42)=0,"",SUM(F42,L42,O42,R42,C42))</f>
        <v/>
      </c>
      <c r="W42" s="12" t="str">
        <f>IF(COUNT(U42)=0,"",SUM(H42,N42,Q42,T42,E42))</f>
        <v/>
      </c>
      <c r="X42" s="22" t="str">
        <f t="shared" si="13"/>
        <v/>
      </c>
      <c r="Y42" s="23" t="str">
        <f>IF(COUNT(U42)=0,"",RANK(Z42,Z40:Z45))</f>
        <v/>
      </c>
      <c r="Z42" s="11" t="str">
        <f t="shared" si="14"/>
        <v/>
      </c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</row>
    <row r="43" spans="1:45" s="4" customFormat="1" ht="22.5" customHeight="1">
      <c r="A43" s="13"/>
      <c r="B43" s="14" t="s">
        <v>6</v>
      </c>
      <c r="C43" s="16" t="str">
        <f>IF(N40="","",N40)</f>
        <v/>
      </c>
      <c r="D43" s="5" t="str">
        <f>IF(COUNT(C43)=0,"－",(IF(C43&gt;E43,"○",(IF(C43=E43,"△","×")))))</f>
        <v>－</v>
      </c>
      <c r="E43" s="21" t="str">
        <f>IF(L40="","",L40)</f>
        <v/>
      </c>
      <c r="F43" s="16" t="str">
        <f>IF(N41="","",N41)</f>
        <v/>
      </c>
      <c r="G43" s="19" t="str">
        <f>IF(COUNT(F43)=0,"－",(IF(F43&gt;H43,"○",(IF(F43=H43,"△","×")))))</f>
        <v>－</v>
      </c>
      <c r="H43" s="21" t="str">
        <f>IF(L41="","",L41)</f>
        <v/>
      </c>
      <c r="I43" s="16" t="str">
        <f>IF(N42="","",N42)</f>
        <v/>
      </c>
      <c r="J43" s="19" t="str">
        <f>IF(COUNT(I43)=0,"－",(IF(I43&gt;K43,"○",(IF(I43=K43,"△","×")))))</f>
        <v>－</v>
      </c>
      <c r="K43" s="21" t="str">
        <f>IF(L42="","",L42)</f>
        <v/>
      </c>
      <c r="L43" s="47"/>
      <c r="M43" s="48"/>
      <c r="N43" s="49"/>
      <c r="O43" s="17"/>
      <c r="P43" s="19" t="str">
        <f>IF(COUNT(O43)=0,"－",(IF(O43&gt;Q43,"○",(IF(O43=Q43,"△","×")))))</f>
        <v>－</v>
      </c>
      <c r="Q43" s="18"/>
      <c r="R43" s="17"/>
      <c r="S43" s="19" t="str">
        <f>IF(COUNT(R43)=0,"－",(IF(R43&gt;T43,"○",(IF(R43=T43,"△","×")))))</f>
        <v>－</v>
      </c>
      <c r="T43" s="20"/>
      <c r="U43" s="12" t="str">
        <f t="shared" si="12"/>
        <v/>
      </c>
      <c r="V43" s="12" t="str">
        <f>IF(COUNT(U43)=0,"",SUM(F43,I43,O43,R43,C43))</f>
        <v/>
      </c>
      <c r="W43" s="12" t="str">
        <f>IF(COUNT(U43)=0,"",SUM(H43,K43,Q43,T43,E43))</f>
        <v/>
      </c>
      <c r="X43" s="22" t="str">
        <f t="shared" si="13"/>
        <v/>
      </c>
      <c r="Y43" s="23" t="str">
        <f>IF(COUNT(U43)=0,"",RANK(Z43,Z40:Z45))</f>
        <v/>
      </c>
      <c r="Z43" s="11" t="str">
        <f t="shared" si="14"/>
        <v/>
      </c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</row>
    <row r="44" spans="1:45" s="4" customFormat="1" ht="22.5" hidden="1" customHeight="1">
      <c r="A44" s="13"/>
      <c r="B44" s="14" t="s">
        <v>11</v>
      </c>
      <c r="C44" s="16" t="str">
        <f>IF(Q40="","",Q40)</f>
        <v/>
      </c>
      <c r="D44" s="5" t="str">
        <f>IF(COUNT(C44)=0,"－",(IF(C44&gt;E44,"○",(IF(C44=E44,"△","×")))))</f>
        <v>－</v>
      </c>
      <c r="E44" s="21" t="str">
        <f>IF(O40="","",O40)</f>
        <v/>
      </c>
      <c r="F44" s="16" t="str">
        <f>IF(Q41="","",Q41)</f>
        <v/>
      </c>
      <c r="G44" s="19" t="str">
        <f>IF(COUNT(F44)=0,"－",(IF(F44&gt;H44,"○",(IF(F44=H44,"△","×")))))</f>
        <v>－</v>
      </c>
      <c r="H44" s="21" t="str">
        <f>IF(O41="","",O41)</f>
        <v/>
      </c>
      <c r="I44" s="16" t="str">
        <f>IF(Q42="","",Q42)</f>
        <v/>
      </c>
      <c r="J44" s="19" t="str">
        <f>IF(COUNT(I44)=0,"－",(IF(I44&gt;K44,"○",(IF(I44=K44,"△","×")))))</f>
        <v>－</v>
      </c>
      <c r="K44" s="21" t="str">
        <f>IF(O42="","",O42)</f>
        <v/>
      </c>
      <c r="L44" s="16" t="str">
        <f>IF(Q43="","",Q43)</f>
        <v/>
      </c>
      <c r="M44" s="19" t="str">
        <f>IF(COUNT(L44)=0,"－",(IF(L44&gt;N44,"○",(IF(L44=N44,"△","×")))))</f>
        <v>－</v>
      </c>
      <c r="N44" s="10" t="str">
        <f>IF(O43="","",O43)</f>
        <v/>
      </c>
      <c r="O44" s="47"/>
      <c r="P44" s="48"/>
      <c r="Q44" s="49"/>
      <c r="R44" s="17"/>
      <c r="S44" s="19" t="str">
        <f>IF(COUNT(R44)=0,"－",(IF(R44&gt;T44,"○",(IF(R44=T44,"△","×")))))</f>
        <v>－</v>
      </c>
      <c r="T44" s="20"/>
      <c r="U44" s="12" t="str">
        <f t="shared" si="12"/>
        <v/>
      </c>
      <c r="V44" s="12" t="str">
        <f>IF(COUNT(U44)=0,"",SUM(F44,I44,L44,R44,C44))</f>
        <v/>
      </c>
      <c r="W44" s="12" t="str">
        <f>IF(COUNT(U44)=0,"",SUM(H44,K44,N44,T44,E44))</f>
        <v/>
      </c>
      <c r="X44" s="22" t="str">
        <f t="shared" si="13"/>
        <v/>
      </c>
      <c r="Y44" s="23" t="str">
        <f>IF(COUNT(U44)=0,"",RANK(Z44,Z40:Z45))</f>
        <v/>
      </c>
      <c r="Z44" s="11" t="str">
        <f t="shared" si="14"/>
        <v/>
      </c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</row>
    <row r="45" spans="1:45" s="4" customFormat="1" ht="22.5" hidden="1" customHeight="1">
      <c r="A45" s="13"/>
      <c r="B45" s="14" t="s">
        <v>12</v>
      </c>
      <c r="C45" s="16" t="str">
        <f>IF(T40="","",T40)</f>
        <v/>
      </c>
      <c r="D45" s="5" t="str">
        <f>IF(COUNT(C45)=0,"－",(IF(C45&gt;E45,"○",(IF(C45=E45,"△","×")))))</f>
        <v>－</v>
      </c>
      <c r="E45" s="21" t="str">
        <f>IF(R40="","",R40)</f>
        <v/>
      </c>
      <c r="F45" s="16" t="str">
        <f>IF(T41="","",T41)</f>
        <v/>
      </c>
      <c r="G45" s="19" t="str">
        <f>IF(COUNT(F45)=0,"－",(IF(F45&gt;H45,"○",(IF(F45=H45,"△","×")))))</f>
        <v>－</v>
      </c>
      <c r="H45" s="21" t="str">
        <f>IF(R41="","",R41)</f>
        <v/>
      </c>
      <c r="I45" s="16" t="str">
        <f>IF(T42="","",T42)</f>
        <v/>
      </c>
      <c r="J45" s="19" t="str">
        <f>IF(COUNT(I45)=0,"－",(IF(I45&gt;K45,"○",(IF(I45=K45,"△","×")))))</f>
        <v>－</v>
      </c>
      <c r="K45" s="21" t="str">
        <f>IF(R42="","",R42)</f>
        <v/>
      </c>
      <c r="L45" s="16" t="str">
        <f>IF(T43="","",T43)</f>
        <v/>
      </c>
      <c r="M45" s="19" t="str">
        <f>IF(COUNT(L45)=0,"－",(IF(L45&gt;N45,"○",(IF(L45=N45,"△","×")))))</f>
        <v>－</v>
      </c>
      <c r="N45" s="10" t="str">
        <f>IF(R43="","",R43)</f>
        <v/>
      </c>
      <c r="O45" s="16" t="str">
        <f>IF(T44="","",T44)</f>
        <v/>
      </c>
      <c r="P45" s="19" t="str">
        <f>IF(COUNT(O45)=0,"－",(IF(O45&gt;Q45,"○",(IF(O45=Q45,"△","×")))))</f>
        <v>－</v>
      </c>
      <c r="Q45" s="21" t="str">
        <f>IF(R44="","",R44)</f>
        <v/>
      </c>
      <c r="R45" s="47"/>
      <c r="S45" s="48"/>
      <c r="T45" s="49"/>
      <c r="U45" s="12" t="str">
        <f t="shared" si="12"/>
        <v/>
      </c>
      <c r="V45" s="12" t="str">
        <f>IF(COUNT(U45)=0,"",SUM(F45,I45,L45,O45,C45))</f>
        <v/>
      </c>
      <c r="W45" s="12" t="str">
        <f>IF(COUNT(U45)=0,"",SUM(H45,K45,N45,Q45,E45))</f>
        <v/>
      </c>
      <c r="X45" s="22" t="str">
        <f t="shared" si="13"/>
        <v/>
      </c>
      <c r="Y45" s="23" t="str">
        <f>IF(COUNT(U45)=0,"",RANK(Z45,Z40:Z45))</f>
        <v/>
      </c>
      <c r="Z45" s="11" t="str">
        <f t="shared" si="14"/>
        <v/>
      </c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</row>
    <row r="46" spans="1:45" ht="3" customHeight="1"/>
    <row r="47" spans="1:45" ht="3" customHeight="1"/>
    <row r="48" spans="1:45" ht="3" customHeight="1"/>
    <row r="49" ht="3" customHeight="1"/>
    <row r="50" ht="3" customHeight="1"/>
    <row r="51" ht="3" customHeight="1"/>
    <row r="52" ht="3" customHeight="1"/>
    <row r="53" ht="3" customHeight="1"/>
    <row r="54" ht="3" customHeight="1"/>
    <row r="55" ht="3" customHeight="1"/>
    <row r="56" ht="3" customHeight="1"/>
  </sheetData>
  <sheetProtection sheet="1" objects="1" scenarios="1"/>
  <mergeCells count="60">
    <mergeCell ref="R9:T9"/>
    <mergeCell ref="C3:E3"/>
    <mergeCell ref="F3:H3"/>
    <mergeCell ref="I3:K3"/>
    <mergeCell ref="L3:N3"/>
    <mergeCell ref="O3:Q3"/>
    <mergeCell ref="R3:T3"/>
    <mergeCell ref="C4:E4"/>
    <mergeCell ref="F5:H5"/>
    <mergeCell ref="I6:K6"/>
    <mergeCell ref="L7:N7"/>
    <mergeCell ref="O8:Q8"/>
    <mergeCell ref="R18:T18"/>
    <mergeCell ref="C12:E12"/>
    <mergeCell ref="F12:H12"/>
    <mergeCell ref="I12:K12"/>
    <mergeCell ref="L12:N12"/>
    <mergeCell ref="O12:Q12"/>
    <mergeCell ref="R12:T12"/>
    <mergeCell ref="C13:E13"/>
    <mergeCell ref="F14:H14"/>
    <mergeCell ref="I15:K15"/>
    <mergeCell ref="L16:N16"/>
    <mergeCell ref="O17:Q17"/>
    <mergeCell ref="R27:T27"/>
    <mergeCell ref="C21:E21"/>
    <mergeCell ref="F21:H21"/>
    <mergeCell ref="I21:K21"/>
    <mergeCell ref="L21:N21"/>
    <mergeCell ref="O21:Q21"/>
    <mergeCell ref="R21:T21"/>
    <mergeCell ref="C22:E22"/>
    <mergeCell ref="F23:H23"/>
    <mergeCell ref="I24:K24"/>
    <mergeCell ref="L25:N25"/>
    <mergeCell ref="O26:Q26"/>
    <mergeCell ref="R36:T36"/>
    <mergeCell ref="C30:E30"/>
    <mergeCell ref="F30:H30"/>
    <mergeCell ref="I30:K30"/>
    <mergeCell ref="L30:N30"/>
    <mergeCell ref="O30:Q30"/>
    <mergeCell ref="R30:T30"/>
    <mergeCell ref="C31:E31"/>
    <mergeCell ref="F32:H32"/>
    <mergeCell ref="I33:K33"/>
    <mergeCell ref="L34:N34"/>
    <mergeCell ref="O35:Q35"/>
    <mergeCell ref="R45:T45"/>
    <mergeCell ref="C39:E39"/>
    <mergeCell ref="F39:H39"/>
    <mergeCell ref="I39:K39"/>
    <mergeCell ref="L39:N39"/>
    <mergeCell ref="O39:Q39"/>
    <mergeCell ref="R39:T39"/>
    <mergeCell ref="C40:E40"/>
    <mergeCell ref="F41:H41"/>
    <mergeCell ref="I42:K42"/>
    <mergeCell ref="L43:N43"/>
    <mergeCell ref="O44:Q44"/>
  </mergeCells>
  <phoneticPr fontId="1"/>
  <pageMargins left="0.19685039370078741" right="0.19685039370078741" top="0.39370078740157483" bottom="0.19685039370078741" header="0.51181102362204722" footer="0.51181102362204722"/>
  <pageSetup paperSize="9" fitToHeight="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8T</vt:lpstr>
      <vt:lpstr>7T</vt:lpstr>
      <vt:lpstr>6T</vt:lpstr>
      <vt:lpstr>5T</vt:lpstr>
      <vt:lpstr>4T</vt:lpstr>
      <vt:lpstr>混合1</vt:lpstr>
    </vt:vector>
  </TitlesOfParts>
  <Company>MASTAT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T.MASUYAMA</dc:creator>
  <cp:lastModifiedBy>user</cp:lastModifiedBy>
  <cp:lastPrinted>2017-05-08T02:52:52Z</cp:lastPrinted>
  <dcterms:created xsi:type="dcterms:W3CDTF">2001-06-06T22:51:16Z</dcterms:created>
  <dcterms:modified xsi:type="dcterms:W3CDTF">2017-07-25T08:38:12Z</dcterms:modified>
</cp:coreProperties>
</file>